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7"/>
  <workbookPr defaultThemeVersion="124226"/>
  <mc:AlternateContent xmlns:mc="http://schemas.openxmlformats.org/markup-compatibility/2006">
    <mc:Choice Requires="x15">
      <x15ac:absPath xmlns:x15ac="http://schemas.microsoft.com/office/spreadsheetml/2010/11/ac" url="https://universitytasmania.sharepoint.com/sites/UPPL818/Shared Documents/General/5. Sandy Bay/5.1 SB Masterplan/6. SB Delivery/6.8 Cost Plans/"/>
    </mc:Choice>
  </mc:AlternateContent>
  <xr:revisionPtr revIDLastSave="1" documentId="13_ncr:1_{2E208F09-FFD2-40E0-8F68-3D422756E437}" xr6:coauthVersionLast="47" xr6:coauthVersionMax="47" xr10:uidLastSave="{D4B0C1C2-8D43-43A5-B9F6-854404FE445E}"/>
  <bookViews>
    <workbookView xWindow="1245" yWindow="1140" windowWidth="27840" windowHeight="15285" xr2:uid="{00000000-000D-0000-FFFF-FFFF00000000}"/>
  </bookViews>
  <sheets>
    <sheet name="CostX" sheetId="1" r:id="rId1"/>
  </sheets>
  <definedNames>
    <definedName name="APPENDIX_B_">CostX!$B$302:$B$302</definedName>
    <definedName name="APPENDIX_C_">CostX!$B$303:$B$303</definedName>
    <definedName name="APPENDIX_D_">CostX!$B$304:$B$304</definedName>
    <definedName name="APPENDIX_E_">CostX!$B$305:$B$305</definedName>
    <definedName name="APPENDIX_F_">CostX!$B$306:$B$306</definedName>
    <definedName name="Company_Name">CostX!#REF!</definedName>
    <definedName name="Date">CostX!#REF!</definedName>
    <definedName name="Estimate_Details">CostX!#REF!</definedName>
    <definedName name="EstimateType">CostX!#REF!</definedName>
    <definedName name="P1___Allowance_for_6_Star_ESD___Wellness">CostX!$F$605:$F$605</definedName>
    <definedName name="p1___Allowance_for_IT_and_AV">CostX!$F$600:$F$600</definedName>
    <definedName name="P1___Allowance_for_Specialty_Equipment">CostX!$F$601:$F$601</definedName>
    <definedName name="P1___Artwork___Sculptures">CostX!$F$602:$F$602</definedName>
    <definedName name="P1___Construction___Project_Contingency">CostX!$F$407:$F$407</definedName>
    <definedName name="P1___Infra_ESD">CostX!$I$410:$I$410</definedName>
    <definedName name="P1___Infra_Site_Infra">CostX!$I$400:$I$400</definedName>
    <definedName name="P1___Public_Realm___Open_Spaces">CostX!$F$355:$F$355</definedName>
    <definedName name="P1___Roads">CostX!$F$372:$F$372</definedName>
    <definedName name="P1___SUB_TOTAL_CONSTRUCTION_COST_AT_AUGUST_2021">CostX!$F$596:$F$596</definedName>
    <definedName name="P1___TOTAL_COMPLETE">CostX!$I$619:$I$619</definedName>
    <definedName name="P1__Allowance_for_F.F.___E___of_Construction_Cost_">CostX!$F$599:$F$599</definedName>
    <definedName name="P1_Cons___Authorities">CostX!$F$613:$F$613</definedName>
    <definedName name="P1_Cons___Consultancy_fees">CostX!$F$612:$F$612</definedName>
    <definedName name="P1_Cons___Staging">CostX!$F$614:$F$614</definedName>
    <definedName name="P1_Constructio__Construction___Project_Contingency">CostX!$F$609:$F$609</definedName>
    <definedName name="P1_INFASTRUCTURE___Consultancy_fees">CostX!$F$413:$F$413</definedName>
    <definedName name="P1_INFASTRUCTURE___Staging">CostX!$F$414:$F$414</definedName>
    <definedName name="p2___Allowance_for_5_Star_ESD___Wellness">CostX!$F$1068:$F$1068</definedName>
    <definedName name="p2___Allowance_for_F.F.___E">CostX!$F$1062:$F$1062</definedName>
    <definedName name="p2___Allowance_for_IT_and_AV">CostX!$F$1063:$F$1063</definedName>
    <definedName name="p2___Allowance_for_Specialty_Equipment">CostX!$F$1064:$F$1064</definedName>
    <definedName name="p2___Artwork___Sculptures">CostX!$F$1065:$F$1065</definedName>
    <definedName name="p2___Construction___Project_Contingency">CostX!$F$1072:$F$1072</definedName>
    <definedName name="p2___Demolition">CostX!$F$639:$F$639</definedName>
    <definedName name="P2___INFRA_Con_Conting">CostX!$I$720:$I$720</definedName>
    <definedName name="P2___INFRA_Consult">CostX!$I$726:$I$726</definedName>
    <definedName name="P2___Infra_ESD">CostX!$I$723:$I$723</definedName>
    <definedName name="P2___Infra_Site_Infra">CostX!$I$713:$I$713</definedName>
    <definedName name="P2___Infra_Sub">CostX!$I$716:$I$716</definedName>
    <definedName name="p2___Public_Realm___Open_Spaces">CostX!$F$670:$F$670</definedName>
    <definedName name="p2___Roads">CostX!$F$687:$F$687</definedName>
    <definedName name="p2___SUB_TOTAL_CONSTRUCTION_COST_AT_AUGUST_2021">CostX!$F$1059:$F$1059</definedName>
    <definedName name="P2___TOTAL_COMPLETE">CostX!$I$1082:$I$1082</definedName>
    <definedName name="p2_con___Authorities">CostX!$F$1076:$F$1076</definedName>
    <definedName name="p2_con___Consultancy_fees">CostX!$F$1075:$F$1075</definedName>
    <definedName name="p2_con___Staging">CostX!$F$1077:$F$1077</definedName>
    <definedName name="p2_infa___Construction___Project_Contingency">CostX!$F$720:$F$720</definedName>
    <definedName name="p2_infa___Consultancy_fees">CostX!$F$726:$F$726</definedName>
    <definedName name="p2_infa___Staging">CostX!$F$727:$F$727</definedName>
    <definedName name="P3___Const_Artwork">CostX!$I$1493:$I$1493</definedName>
    <definedName name="P3___Const_Author">CostX!$I$1504:$I$1504</definedName>
    <definedName name="P3___Const_Const_Conting">CostX!$I$1500:$I$1500</definedName>
    <definedName name="P3___Const_COnsultant">CostX!$I$1503:$I$1503</definedName>
    <definedName name="P3___Const_Cost">CostX!$I$1487:$I$1487</definedName>
    <definedName name="P3___Const_ESD">CostX!$I$1496:$I$1496</definedName>
    <definedName name="P3___Const_FF_E">CostX!$I$1490:$I$1490</definedName>
    <definedName name="P3___Const_IT___AV">CostX!$I$1491:$I$1491</definedName>
    <definedName name="P3___Const_Specialty_Equipment">CostX!$I$1492:$I$1492</definedName>
    <definedName name="P3___Const_Staging">CostX!$I$1505:$I$1505</definedName>
    <definedName name="P3___Infra_Const_Conting">CostX!$I$1178:$I$1178</definedName>
    <definedName name="P3___Infra_Consultancy_fees">CostX!$I$1184:$I$1184</definedName>
    <definedName name="P3___Infra_Cost">CostX!$I$1174:$I$1174</definedName>
    <definedName name="P3___Infra_Demo">CostX!$I$1103:$I$1103</definedName>
    <definedName name="P3___Infra_ESD">CostX!$I$1181:$I$1181</definedName>
    <definedName name="P3___Infra_Public_Realm">CostX!$I$1128:$I$1128</definedName>
    <definedName name="P3___Infra_Roads">CostX!$I$1146:$I$1146</definedName>
    <definedName name="P3___Infra_Site_Infra">CostX!$I$1171:$I$1171</definedName>
    <definedName name="P3___Infra_Staging">CostX!$I$1185:$I$1185</definedName>
    <definedName name="P3___TOTAL_COMPLETE">CostX!$I$1510:$I$1510</definedName>
    <definedName name="P4___Const_Artwork">CostX!$I$1795:$I$1795</definedName>
    <definedName name="P4___Const_Author">CostX!$I$1806:$I$1806</definedName>
    <definedName name="P4___Const_Const_Conting">CostX!$I$1802:$I$1802</definedName>
    <definedName name="P4___Const_Consultant">CostX!$I$1805:$I$1805</definedName>
    <definedName name="P4___Const_Cost">CostX!$I$1789:$I$1789</definedName>
    <definedName name="P4___Const_ESD_Wellness">CostX!$I$1798:$I$1798</definedName>
    <definedName name="P4___Const_FF_E">CostX!$I$1792:$I$1792</definedName>
    <definedName name="P4___Const_IT___AV">CostX!$I$1793:$I$1793</definedName>
    <definedName name="P4___Const_Specialty_Equipment">CostX!$I$1794:$I$1794</definedName>
    <definedName name="P4___Const_Staging">CostX!$I$1807:$I$1807</definedName>
    <definedName name="P4___Infra_Const_Conting">CostX!$I$1605:$I$1605</definedName>
    <definedName name="P4___Infra_Cost">CostX!$I$1601:$I$1601</definedName>
    <definedName name="P4___Infra_Demo">CostX!$I$1530:$I$1530</definedName>
    <definedName name="P4___Infra_ESD">CostX!$I$1608:$I$1608</definedName>
    <definedName name="P4___Infra_Roads">CostX!$I$1573:$I$1573</definedName>
    <definedName name="P4___Infra_Site_Infra">CostX!$I$1598:$I$1598</definedName>
    <definedName name="P4___Infra_Staging">CostX!$I$1612:$I$1612</definedName>
    <definedName name="P4___Inra_Consultant">CostX!$I$1611:$I$1611</definedName>
    <definedName name="P4___Public_Realm">CostX!$I$1556:$I$1556</definedName>
    <definedName name="P4_TOTAL_COMPLETE">CostX!$I$1812:$I$1812</definedName>
    <definedName name="P5___Const_Artwork">CostX!$I$2123:$I$2123</definedName>
    <definedName name="P5___Const_Author">CostX!$I$2134:$I$2134</definedName>
    <definedName name="P5___Const_Const_Conting">CostX!$I$2130:$I$2130</definedName>
    <definedName name="P5___Const_Consultant">CostX!$I$2133:$I$2133</definedName>
    <definedName name="P5___Const_Cost">CostX!$I$2117:$I$2117</definedName>
    <definedName name="P5___Const_ESD">CostX!$I$2126:$I$2126</definedName>
    <definedName name="P5___Const_FF_E">CostX!$I$2120:$I$2120</definedName>
    <definedName name="P5___Const_IT___AV">CostX!$I$2121:$I$2121</definedName>
    <definedName name="P5___Const_Specialty_Equipment">CostX!$I$2122:$I$2122</definedName>
    <definedName name="P5___Const_Staging">CostX!$I$2135:$I$2135</definedName>
    <definedName name="P5___Infra_Const_Conting">CostX!$I$1904:$I$1904</definedName>
    <definedName name="P5___Infra_Consultant">CostX!$I$1910:$I$1910</definedName>
    <definedName name="P5___Infra_Cost">CostX!$I$1900:$I$1900</definedName>
    <definedName name="P5___Infra_Demo">CostX!$I$1830:$I$1830</definedName>
    <definedName name="P5___Infra_ESD">CostX!$I$1907:$I$1907</definedName>
    <definedName name="P5___Infra_Public_Realm">CostX!$I$1855:$I$1855</definedName>
    <definedName name="P5___Infra_Roads">CostX!$I$1872:$I$1872</definedName>
    <definedName name="P5___Infra_Site_Infra">CostX!$I$1897:$I$1897</definedName>
    <definedName name="P5___Infra_Staging">CostX!$I$1911:$I$1911</definedName>
    <definedName name="P5___TOTAL_COMPLETE">CostX!$I$2140:$I$2140</definedName>
    <definedName name="Postal_Address">CostX!#REF!</definedName>
    <definedName name="Precinct_1___Demolition___remediation">CostX!$I$327:$I$327</definedName>
    <definedName name="Project_ID">CostX!#REF!</definedName>
    <definedName name="Project_Title_and_or_Address">CostX!#REF!</definedName>
    <definedName name="RecipientEmail">CostX!#REF!</definedName>
    <definedName name="WT_REF">CostX!#REF!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35" i="1" l="1"/>
  <c r="I2134" i="1"/>
  <c r="I2133" i="1"/>
  <c r="I2130" i="1"/>
  <c r="I2126" i="1"/>
  <c r="F2122" i="1"/>
  <c r="I2122" i="1" s="1"/>
  <c r="F2121" i="1"/>
  <c r="I2121" i="1" s="1"/>
  <c r="F2120" i="1"/>
  <c r="I2120" i="1" s="1"/>
  <c r="H2111" i="1"/>
  <c r="F2111" i="1"/>
  <c r="F2109" i="1"/>
  <c r="H2109" i="1" s="1"/>
  <c r="F2114" i="1" s="1"/>
  <c r="I2114" i="1" s="1"/>
  <c r="F2101" i="1"/>
  <c r="H2101" i="1" s="1"/>
  <c r="F2099" i="1"/>
  <c r="H2099" i="1" s="1"/>
  <c r="F2091" i="1"/>
  <c r="H2091" i="1" s="1"/>
  <c r="F2090" i="1"/>
  <c r="H2090" i="1" s="1"/>
  <c r="H2089" i="1"/>
  <c r="F2089" i="1"/>
  <c r="F2088" i="1"/>
  <c r="H2088" i="1" s="1"/>
  <c r="F2085" i="1"/>
  <c r="H2085" i="1" s="1"/>
  <c r="F2084" i="1"/>
  <c r="H2084" i="1" s="1"/>
  <c r="F2083" i="1"/>
  <c r="H2083" i="1" s="1"/>
  <c r="F2077" i="1"/>
  <c r="H2077" i="1" s="1"/>
  <c r="F2076" i="1"/>
  <c r="H2076" i="1" s="1"/>
  <c r="F2075" i="1"/>
  <c r="H2075" i="1" s="1"/>
  <c r="H2074" i="1"/>
  <c r="F2074" i="1"/>
  <c r="F2071" i="1"/>
  <c r="H2071" i="1" s="1"/>
  <c r="F2070" i="1"/>
  <c r="H2070" i="1" s="1"/>
  <c r="F2069" i="1"/>
  <c r="H2069" i="1" s="1"/>
  <c r="F2063" i="1"/>
  <c r="H2063" i="1" s="1"/>
  <c r="F2062" i="1"/>
  <c r="H2062" i="1" s="1"/>
  <c r="F2061" i="1"/>
  <c r="H2061" i="1" s="1"/>
  <c r="F2060" i="1"/>
  <c r="H2060" i="1" s="1"/>
  <c r="F2057" i="1"/>
  <c r="H2057" i="1" s="1"/>
  <c r="F2056" i="1"/>
  <c r="H2056" i="1" s="1"/>
  <c r="F2055" i="1"/>
  <c r="H2055" i="1" s="1"/>
  <c r="F2049" i="1"/>
  <c r="H2049" i="1" s="1"/>
  <c r="F2048" i="1"/>
  <c r="H2048" i="1" s="1"/>
  <c r="F2047" i="1"/>
  <c r="H2047" i="1" s="1"/>
  <c r="F2044" i="1"/>
  <c r="H2044" i="1" s="1"/>
  <c r="F2043" i="1"/>
  <c r="H2043" i="1" s="1"/>
  <c r="F2042" i="1"/>
  <c r="H2042" i="1" s="1"/>
  <c r="F2036" i="1"/>
  <c r="H2036" i="1" s="1"/>
  <c r="F2035" i="1"/>
  <c r="H2035" i="1" s="1"/>
  <c r="F2034" i="1"/>
  <c r="H2034" i="1" s="1"/>
  <c r="F2031" i="1"/>
  <c r="H2031" i="1" s="1"/>
  <c r="F2030" i="1"/>
  <c r="H2030" i="1" s="1"/>
  <c r="F2029" i="1"/>
  <c r="H2029" i="1" s="1"/>
  <c r="F2023" i="1"/>
  <c r="H2023" i="1" s="1"/>
  <c r="F2022" i="1"/>
  <c r="H2022" i="1" s="1"/>
  <c r="F2021" i="1"/>
  <c r="H2021" i="1" s="1"/>
  <c r="F2018" i="1"/>
  <c r="H2018" i="1" s="1"/>
  <c r="F2017" i="1"/>
  <c r="H2017" i="1" s="1"/>
  <c r="F2016" i="1"/>
  <c r="H2016" i="1" s="1"/>
  <c r="F2015" i="1"/>
  <c r="H2015" i="1" s="1"/>
  <c r="F2004" i="1"/>
  <c r="H2004" i="1" s="1"/>
  <c r="F2003" i="1"/>
  <c r="H2003" i="1" s="1"/>
  <c r="F2002" i="1"/>
  <c r="H2002" i="1" s="1"/>
  <c r="F1999" i="1"/>
  <c r="H1999" i="1" s="1"/>
  <c r="H1992" i="1"/>
  <c r="F1992" i="1"/>
  <c r="F1991" i="1"/>
  <c r="H1991" i="1" s="1"/>
  <c r="F1987" i="1"/>
  <c r="H1987" i="1" s="1"/>
  <c r="H1980" i="1"/>
  <c r="F1980" i="1"/>
  <c r="F1979" i="1"/>
  <c r="H1979" i="1" s="1"/>
  <c r="F1978" i="1"/>
  <c r="H1978" i="1" s="1"/>
  <c r="F1975" i="1"/>
  <c r="H1975" i="1" s="1"/>
  <c r="F1968" i="1"/>
  <c r="H1968" i="1" s="1"/>
  <c r="F1967" i="1"/>
  <c r="H1967" i="1" s="1"/>
  <c r="F1966" i="1"/>
  <c r="H1966" i="1" s="1"/>
  <c r="H1963" i="1"/>
  <c r="F1963" i="1"/>
  <c r="F1962" i="1"/>
  <c r="H1962" i="1" s="1"/>
  <c r="F1961" i="1"/>
  <c r="H1961" i="1" s="1"/>
  <c r="H1954" i="1"/>
  <c r="F1954" i="1"/>
  <c r="F1953" i="1"/>
  <c r="H1953" i="1" s="1"/>
  <c r="F1952" i="1"/>
  <c r="H1952" i="1" s="1"/>
  <c r="F1949" i="1"/>
  <c r="H1949" i="1" s="1"/>
  <c r="F1942" i="1"/>
  <c r="H1942" i="1" s="1"/>
  <c r="F1941" i="1"/>
  <c r="H1941" i="1" s="1"/>
  <c r="F1940" i="1"/>
  <c r="H1940" i="1" s="1"/>
  <c r="H1939" i="1"/>
  <c r="F1939" i="1"/>
  <c r="F1938" i="1"/>
  <c r="H1938" i="1" s="1"/>
  <c r="F1935" i="1"/>
  <c r="H1935" i="1" s="1"/>
  <c r="F1934" i="1"/>
  <c r="H1934" i="1" s="1"/>
  <c r="F1926" i="1"/>
  <c r="H1926" i="1" s="1"/>
  <c r="F1925" i="1"/>
  <c r="H1925" i="1" s="1"/>
  <c r="F1924" i="1"/>
  <c r="H1924" i="1" s="1"/>
  <c r="H1921" i="1"/>
  <c r="F1921" i="1"/>
  <c r="I1912" i="1"/>
  <c r="I1911" i="1"/>
  <c r="I1910" i="1"/>
  <c r="I1907" i="1"/>
  <c r="I1904" i="1"/>
  <c r="H1895" i="1"/>
  <c r="H1894" i="1"/>
  <c r="H1893" i="1"/>
  <c r="F1889" i="1"/>
  <c r="H1889" i="1" s="1"/>
  <c r="F1888" i="1"/>
  <c r="H1888" i="1" s="1"/>
  <c r="H1887" i="1"/>
  <c r="F1887" i="1"/>
  <c r="F1884" i="1"/>
  <c r="H1884" i="1" s="1"/>
  <c r="F1883" i="1"/>
  <c r="H1883" i="1" s="1"/>
  <c r="F1882" i="1"/>
  <c r="H1882" i="1" s="1"/>
  <c r="H1870" i="1"/>
  <c r="H1869" i="1"/>
  <c r="H1868" i="1"/>
  <c r="H1864" i="1"/>
  <c r="F1864" i="1"/>
  <c r="F1863" i="1"/>
  <c r="H1863" i="1" s="1"/>
  <c r="F1862" i="1"/>
  <c r="H1862" i="1" s="1"/>
  <c r="H1861" i="1"/>
  <c r="F1861" i="1"/>
  <c r="F1860" i="1"/>
  <c r="H1860" i="1" s="1"/>
  <c r="H1853" i="1"/>
  <c r="H1852" i="1"/>
  <c r="H1851" i="1"/>
  <c r="F1847" i="1"/>
  <c r="H1847" i="1" s="1"/>
  <c r="F1846" i="1"/>
  <c r="H1846" i="1" s="1"/>
  <c r="F1845" i="1"/>
  <c r="H1845" i="1" s="1"/>
  <c r="F1844" i="1"/>
  <c r="H1844" i="1" s="1"/>
  <c r="F1843" i="1"/>
  <c r="H1843" i="1" s="1"/>
  <c r="F1842" i="1"/>
  <c r="H1842" i="1" s="1"/>
  <c r="F1841" i="1"/>
  <c r="H1841" i="1" s="1"/>
  <c r="F1839" i="1"/>
  <c r="H1839" i="1" s="1"/>
  <c r="F1838" i="1"/>
  <c r="H1838" i="1" s="1"/>
  <c r="F1837" i="1"/>
  <c r="H1837" i="1" s="1"/>
  <c r="F1836" i="1"/>
  <c r="H1836" i="1" s="1"/>
  <c r="H1828" i="1"/>
  <c r="H1827" i="1"/>
  <c r="H1826" i="1"/>
  <c r="F1822" i="1"/>
  <c r="H1822" i="1" s="1"/>
  <c r="F1821" i="1"/>
  <c r="H1821" i="1" s="1"/>
  <c r="I1807" i="1"/>
  <c r="I1806" i="1"/>
  <c r="I1805" i="1"/>
  <c r="I1802" i="1"/>
  <c r="I1798" i="1"/>
  <c r="H1785" i="1"/>
  <c r="H1783" i="1"/>
  <c r="F1783" i="1"/>
  <c r="F1781" i="1"/>
  <c r="H1781" i="1" s="1"/>
  <c r="F1774" i="1"/>
  <c r="H1774" i="1" s="1"/>
  <c r="F1772" i="1"/>
  <c r="H1772" i="1" s="1"/>
  <c r="F1763" i="1"/>
  <c r="H1763" i="1" s="1"/>
  <c r="F1762" i="1"/>
  <c r="H1762" i="1" s="1"/>
  <c r="H1761" i="1"/>
  <c r="F1761" i="1"/>
  <c r="F1760" i="1"/>
  <c r="H1760" i="1" s="1"/>
  <c r="F1757" i="1"/>
  <c r="H1757" i="1" s="1"/>
  <c r="F1756" i="1"/>
  <c r="H1756" i="1" s="1"/>
  <c r="F1755" i="1"/>
  <c r="H1755" i="1" s="1"/>
  <c r="F1749" i="1"/>
  <c r="H1749" i="1" s="1"/>
  <c r="F1748" i="1"/>
  <c r="H1748" i="1" s="1"/>
  <c r="F1747" i="1"/>
  <c r="H1747" i="1" s="1"/>
  <c r="F1746" i="1"/>
  <c r="H1746" i="1" s="1"/>
  <c r="F1743" i="1"/>
  <c r="H1743" i="1" s="1"/>
  <c r="H1742" i="1"/>
  <c r="F1742" i="1"/>
  <c r="F1741" i="1"/>
  <c r="H1741" i="1" s="1"/>
  <c r="F1735" i="1"/>
  <c r="H1735" i="1" s="1"/>
  <c r="F1734" i="1"/>
  <c r="H1734" i="1" s="1"/>
  <c r="F1733" i="1"/>
  <c r="H1733" i="1" s="1"/>
  <c r="F1732" i="1"/>
  <c r="H1732" i="1" s="1"/>
  <c r="F1729" i="1"/>
  <c r="H1729" i="1" s="1"/>
  <c r="F1728" i="1"/>
  <c r="H1728" i="1" s="1"/>
  <c r="F1727" i="1"/>
  <c r="H1727" i="1" s="1"/>
  <c r="F1721" i="1"/>
  <c r="H1721" i="1" s="1"/>
  <c r="H1720" i="1"/>
  <c r="F1720" i="1"/>
  <c r="F1719" i="1"/>
  <c r="H1719" i="1" s="1"/>
  <c r="F1718" i="1"/>
  <c r="H1718" i="1" s="1"/>
  <c r="F1715" i="1"/>
  <c r="H1715" i="1" s="1"/>
  <c r="F1714" i="1"/>
  <c r="H1714" i="1" s="1"/>
  <c r="F1713" i="1"/>
  <c r="H1713" i="1" s="1"/>
  <c r="F1707" i="1"/>
  <c r="H1707" i="1" s="1"/>
  <c r="F1706" i="1"/>
  <c r="H1706" i="1" s="1"/>
  <c r="F1705" i="1"/>
  <c r="H1705" i="1" s="1"/>
  <c r="H1704" i="1"/>
  <c r="F1704" i="1"/>
  <c r="F1701" i="1"/>
  <c r="H1701" i="1" s="1"/>
  <c r="F1700" i="1"/>
  <c r="H1700" i="1" s="1"/>
  <c r="H1699" i="1"/>
  <c r="F1699" i="1"/>
  <c r="F1693" i="1"/>
  <c r="H1693" i="1" s="1"/>
  <c r="F1692" i="1"/>
  <c r="H1692" i="1" s="1"/>
  <c r="F1691" i="1"/>
  <c r="H1691" i="1" s="1"/>
  <c r="F1690" i="1"/>
  <c r="H1690" i="1" s="1"/>
  <c r="F1687" i="1"/>
  <c r="H1687" i="1" s="1"/>
  <c r="F1686" i="1"/>
  <c r="H1686" i="1" s="1"/>
  <c r="F1685" i="1"/>
  <c r="H1685" i="1" s="1"/>
  <c r="F1679" i="1"/>
  <c r="H1679" i="1" s="1"/>
  <c r="F1678" i="1"/>
  <c r="H1678" i="1" s="1"/>
  <c r="H1677" i="1"/>
  <c r="F1677" i="1"/>
  <c r="F1676" i="1"/>
  <c r="H1676" i="1" s="1"/>
  <c r="F1673" i="1"/>
  <c r="H1673" i="1" s="1"/>
  <c r="H1672" i="1"/>
  <c r="F1672" i="1"/>
  <c r="F1671" i="1"/>
  <c r="H1671" i="1" s="1"/>
  <c r="F1665" i="1"/>
  <c r="H1665" i="1" s="1"/>
  <c r="F1664" i="1"/>
  <c r="H1664" i="1" s="1"/>
  <c r="F1663" i="1"/>
  <c r="H1663" i="1" s="1"/>
  <c r="F1662" i="1"/>
  <c r="H1662" i="1" s="1"/>
  <c r="F1659" i="1"/>
  <c r="H1659" i="1" s="1"/>
  <c r="F1658" i="1"/>
  <c r="H1658" i="1" s="1"/>
  <c r="F1657" i="1"/>
  <c r="H1657" i="1" s="1"/>
  <c r="F1650" i="1"/>
  <c r="H1650" i="1" s="1"/>
  <c r="F1649" i="1"/>
  <c r="H1649" i="1" s="1"/>
  <c r="F1648" i="1"/>
  <c r="H1648" i="1" s="1"/>
  <c r="F1647" i="1"/>
  <c r="H1647" i="1" s="1"/>
  <c r="F1644" i="1"/>
  <c r="H1644" i="1" s="1"/>
  <c r="F1643" i="1"/>
  <c r="H1643" i="1" s="1"/>
  <c r="F1642" i="1"/>
  <c r="H1642" i="1" s="1"/>
  <c r="F1633" i="1"/>
  <c r="I1633" i="1" s="1"/>
  <c r="E1627" i="1"/>
  <c r="F1626" i="1"/>
  <c r="H1626" i="1" s="1"/>
  <c r="F1624" i="1"/>
  <c r="H1624" i="1" s="1"/>
  <c r="F1628" i="1" s="1"/>
  <c r="I1628" i="1" s="1"/>
  <c r="F1623" i="1"/>
  <c r="H1623" i="1" s="1"/>
  <c r="I1613" i="1"/>
  <c r="I1612" i="1"/>
  <c r="I1611" i="1"/>
  <c r="I1608" i="1"/>
  <c r="I1605" i="1"/>
  <c r="H1596" i="1"/>
  <c r="H1595" i="1"/>
  <c r="H1594" i="1"/>
  <c r="F1590" i="1"/>
  <c r="H1590" i="1" s="1"/>
  <c r="F1589" i="1"/>
  <c r="H1589" i="1" s="1"/>
  <c r="F1588" i="1"/>
  <c r="H1588" i="1" s="1"/>
  <c r="H1585" i="1"/>
  <c r="F1585" i="1"/>
  <c r="F1584" i="1"/>
  <c r="H1584" i="1" s="1"/>
  <c r="F1583" i="1"/>
  <c r="H1583" i="1" s="1"/>
  <c r="H1571" i="1"/>
  <c r="H1570" i="1"/>
  <c r="H1569" i="1"/>
  <c r="H1565" i="1"/>
  <c r="F1565" i="1"/>
  <c r="F1564" i="1"/>
  <c r="H1564" i="1" s="1"/>
  <c r="F1563" i="1"/>
  <c r="H1563" i="1" s="1"/>
  <c r="F1562" i="1"/>
  <c r="H1562" i="1" s="1"/>
  <c r="F1561" i="1"/>
  <c r="H1561" i="1" s="1"/>
  <c r="H1554" i="1"/>
  <c r="H1553" i="1"/>
  <c r="H1552" i="1"/>
  <c r="F1548" i="1"/>
  <c r="H1548" i="1" s="1"/>
  <c r="F1547" i="1"/>
  <c r="H1547" i="1" s="1"/>
  <c r="F1546" i="1"/>
  <c r="H1546" i="1" s="1"/>
  <c r="F1545" i="1"/>
  <c r="H1545" i="1" s="1"/>
  <c r="F1544" i="1"/>
  <c r="H1544" i="1" s="1"/>
  <c r="F1543" i="1"/>
  <c r="H1543" i="1" s="1"/>
  <c r="F1542" i="1"/>
  <c r="H1542" i="1" s="1"/>
  <c r="F1540" i="1"/>
  <c r="H1540" i="1" s="1"/>
  <c r="F1539" i="1"/>
  <c r="H1539" i="1" s="1"/>
  <c r="F1538" i="1"/>
  <c r="H1538" i="1" s="1"/>
  <c r="H1528" i="1"/>
  <c r="H1527" i="1"/>
  <c r="H1526" i="1"/>
  <c r="F1522" i="1"/>
  <c r="H1522" i="1" s="1"/>
  <c r="F1521" i="1"/>
  <c r="H1521" i="1" s="1"/>
  <c r="F1520" i="1"/>
  <c r="H1520" i="1" s="1"/>
  <c r="F1519" i="1"/>
  <c r="H1519" i="1" s="1"/>
  <c r="I1505" i="1"/>
  <c r="I1504" i="1"/>
  <c r="I1503" i="1"/>
  <c r="I1500" i="1"/>
  <c r="F1491" i="1"/>
  <c r="I1491" i="1" s="1"/>
  <c r="F1490" i="1"/>
  <c r="I1490" i="1" s="1"/>
  <c r="F1481" i="1"/>
  <c r="H1481" i="1" s="1"/>
  <c r="F1479" i="1"/>
  <c r="H1479" i="1" s="1"/>
  <c r="F1473" i="1"/>
  <c r="H1473" i="1" s="1"/>
  <c r="H1471" i="1"/>
  <c r="F1471" i="1"/>
  <c r="F1465" i="1"/>
  <c r="H1465" i="1" s="1"/>
  <c r="F1463" i="1"/>
  <c r="H1463" i="1" s="1"/>
  <c r="F1457" i="1"/>
  <c r="H1457" i="1" s="1"/>
  <c r="F1455" i="1"/>
  <c r="H1455" i="1" s="1"/>
  <c r="F1446" i="1"/>
  <c r="H1446" i="1" s="1"/>
  <c r="F1444" i="1"/>
  <c r="H1444" i="1" s="1"/>
  <c r="H1438" i="1"/>
  <c r="F1438" i="1"/>
  <c r="F1436" i="1"/>
  <c r="H1436" i="1" s="1"/>
  <c r="F1430" i="1"/>
  <c r="H1430" i="1" s="1"/>
  <c r="F1428" i="1"/>
  <c r="H1428" i="1" s="1"/>
  <c r="F1422" i="1"/>
  <c r="H1422" i="1" s="1"/>
  <c r="F1420" i="1"/>
  <c r="H1420" i="1" s="1"/>
  <c r="F1414" i="1"/>
  <c r="H1414" i="1" s="1"/>
  <c r="F1412" i="1"/>
  <c r="H1412" i="1" s="1"/>
  <c r="H1402" i="1"/>
  <c r="F1402" i="1"/>
  <c r="F1401" i="1"/>
  <c r="H1401" i="1" s="1"/>
  <c r="F1400" i="1"/>
  <c r="H1400" i="1" s="1"/>
  <c r="F1399" i="1"/>
  <c r="H1399" i="1" s="1"/>
  <c r="F1396" i="1"/>
  <c r="H1396" i="1" s="1"/>
  <c r="F1395" i="1"/>
  <c r="H1395" i="1" s="1"/>
  <c r="F1394" i="1"/>
  <c r="H1394" i="1" s="1"/>
  <c r="F1388" i="1"/>
  <c r="H1388" i="1" s="1"/>
  <c r="F1387" i="1"/>
  <c r="H1387" i="1" s="1"/>
  <c r="F1386" i="1"/>
  <c r="H1386" i="1" s="1"/>
  <c r="F1385" i="1"/>
  <c r="H1385" i="1" s="1"/>
  <c r="F1382" i="1"/>
  <c r="H1382" i="1" s="1"/>
  <c r="H1381" i="1"/>
  <c r="F1381" i="1"/>
  <c r="F1380" i="1"/>
  <c r="H1380" i="1" s="1"/>
  <c r="F1374" i="1"/>
  <c r="H1374" i="1" s="1"/>
  <c r="F1373" i="1"/>
  <c r="H1373" i="1" s="1"/>
  <c r="F1372" i="1"/>
  <c r="H1372" i="1" s="1"/>
  <c r="F1371" i="1"/>
  <c r="H1371" i="1" s="1"/>
  <c r="F1368" i="1"/>
  <c r="H1368" i="1" s="1"/>
  <c r="F1367" i="1"/>
  <c r="H1367" i="1" s="1"/>
  <c r="F1366" i="1"/>
  <c r="H1366" i="1" s="1"/>
  <c r="F1360" i="1"/>
  <c r="H1360" i="1" s="1"/>
  <c r="F1359" i="1"/>
  <c r="H1359" i="1" s="1"/>
  <c r="F1358" i="1"/>
  <c r="H1358" i="1" s="1"/>
  <c r="F1357" i="1"/>
  <c r="H1357" i="1" s="1"/>
  <c r="F1354" i="1"/>
  <c r="H1354" i="1" s="1"/>
  <c r="H1353" i="1"/>
  <c r="F1353" i="1"/>
  <c r="F1352" i="1"/>
  <c r="H1352" i="1" s="1"/>
  <c r="F1346" i="1"/>
  <c r="H1346" i="1" s="1"/>
  <c r="F1345" i="1"/>
  <c r="H1345" i="1" s="1"/>
  <c r="F1344" i="1"/>
  <c r="H1344" i="1" s="1"/>
  <c r="F1343" i="1"/>
  <c r="H1343" i="1" s="1"/>
  <c r="F1340" i="1"/>
  <c r="H1340" i="1" s="1"/>
  <c r="F1339" i="1"/>
  <c r="H1339" i="1" s="1"/>
  <c r="F1338" i="1"/>
  <c r="H1338" i="1" s="1"/>
  <c r="H1332" i="1"/>
  <c r="F1332" i="1"/>
  <c r="F1331" i="1"/>
  <c r="H1331" i="1" s="1"/>
  <c r="F1330" i="1"/>
  <c r="H1330" i="1" s="1"/>
  <c r="F1329" i="1"/>
  <c r="H1329" i="1" s="1"/>
  <c r="F1326" i="1"/>
  <c r="H1326" i="1" s="1"/>
  <c r="F1325" i="1"/>
  <c r="H1325" i="1" s="1"/>
  <c r="F1324" i="1"/>
  <c r="H1324" i="1" s="1"/>
  <c r="F1318" i="1"/>
  <c r="H1318" i="1" s="1"/>
  <c r="F1317" i="1"/>
  <c r="H1317" i="1" s="1"/>
  <c r="F1316" i="1"/>
  <c r="H1316" i="1" s="1"/>
  <c r="F1315" i="1"/>
  <c r="H1315" i="1" s="1"/>
  <c r="F1312" i="1"/>
  <c r="H1312" i="1" s="1"/>
  <c r="F1311" i="1"/>
  <c r="H1311" i="1" s="1"/>
  <c r="F1310" i="1"/>
  <c r="H1310" i="1" s="1"/>
  <c r="F1304" i="1"/>
  <c r="H1304" i="1" s="1"/>
  <c r="F1303" i="1"/>
  <c r="H1303" i="1" s="1"/>
  <c r="F1302" i="1"/>
  <c r="H1302" i="1" s="1"/>
  <c r="F1301" i="1"/>
  <c r="H1301" i="1" s="1"/>
  <c r="F1298" i="1"/>
  <c r="H1298" i="1" s="1"/>
  <c r="F1297" i="1"/>
  <c r="H1297" i="1" s="1"/>
  <c r="H1296" i="1"/>
  <c r="F1296" i="1"/>
  <c r="F1290" i="1"/>
  <c r="H1290" i="1" s="1"/>
  <c r="F1289" i="1"/>
  <c r="H1289" i="1" s="1"/>
  <c r="H1288" i="1"/>
  <c r="F1288" i="1"/>
  <c r="F1287" i="1"/>
  <c r="H1287" i="1" s="1"/>
  <c r="H1284" i="1"/>
  <c r="F1284" i="1"/>
  <c r="F1283" i="1"/>
  <c r="H1283" i="1" s="1"/>
  <c r="F1282" i="1"/>
  <c r="H1282" i="1" s="1"/>
  <c r="F1276" i="1"/>
  <c r="H1276" i="1" s="1"/>
  <c r="F1275" i="1"/>
  <c r="H1275" i="1" s="1"/>
  <c r="F1274" i="1"/>
  <c r="H1274" i="1" s="1"/>
  <c r="F1273" i="1"/>
  <c r="H1273" i="1" s="1"/>
  <c r="H1270" i="1"/>
  <c r="F1270" i="1"/>
  <c r="F1269" i="1"/>
  <c r="H1269" i="1" s="1"/>
  <c r="F1268" i="1"/>
  <c r="H1268" i="1" s="1"/>
  <c r="F1262" i="1"/>
  <c r="H1262" i="1" s="1"/>
  <c r="F1261" i="1"/>
  <c r="H1261" i="1" s="1"/>
  <c r="F1260" i="1"/>
  <c r="H1260" i="1" s="1"/>
  <c r="F1259" i="1"/>
  <c r="H1259" i="1" s="1"/>
  <c r="F1256" i="1"/>
  <c r="H1256" i="1" s="1"/>
  <c r="F1255" i="1"/>
  <c r="H1255" i="1" s="1"/>
  <c r="F1254" i="1"/>
  <c r="H1254" i="1" s="1"/>
  <c r="F1242" i="1"/>
  <c r="H1242" i="1" s="1"/>
  <c r="F1241" i="1"/>
  <c r="H1241" i="1" s="1"/>
  <c r="F1240" i="1"/>
  <c r="H1240" i="1" s="1"/>
  <c r="F1239" i="1"/>
  <c r="H1239" i="1" s="1"/>
  <c r="F1236" i="1"/>
  <c r="H1236" i="1" s="1"/>
  <c r="F1235" i="1"/>
  <c r="H1235" i="1" s="1"/>
  <c r="F1234" i="1"/>
  <c r="H1234" i="1" s="1"/>
  <c r="F1233" i="1"/>
  <c r="H1233" i="1" s="1"/>
  <c r="H1221" i="1"/>
  <c r="F1221" i="1"/>
  <c r="F1220" i="1"/>
  <c r="H1220" i="1" s="1"/>
  <c r="F1219" i="1"/>
  <c r="H1219" i="1" s="1"/>
  <c r="F1218" i="1"/>
  <c r="H1218" i="1" s="1"/>
  <c r="F1217" i="1"/>
  <c r="H1217" i="1" s="1"/>
  <c r="F1214" i="1"/>
  <c r="H1214" i="1" s="1"/>
  <c r="F1205" i="1"/>
  <c r="H1205" i="1" s="1"/>
  <c r="F1204" i="1"/>
  <c r="H1204" i="1" s="1"/>
  <c r="F1203" i="1"/>
  <c r="H1203" i="1" s="1"/>
  <c r="F1202" i="1"/>
  <c r="H1202" i="1" s="1"/>
  <c r="F1201" i="1"/>
  <c r="H1201" i="1" s="1"/>
  <c r="F1198" i="1"/>
  <c r="H1198" i="1" s="1"/>
  <c r="F1197" i="1"/>
  <c r="H1197" i="1" s="1"/>
  <c r="I1186" i="1"/>
  <c r="I1185" i="1"/>
  <c r="I1184" i="1"/>
  <c r="I1181" i="1"/>
  <c r="I1178" i="1"/>
  <c r="H1169" i="1"/>
  <c r="H1168" i="1"/>
  <c r="H1167" i="1"/>
  <c r="F1162" i="1"/>
  <c r="H1162" i="1" s="1"/>
  <c r="H1161" i="1"/>
  <c r="F1161" i="1"/>
  <c r="F1160" i="1"/>
  <c r="H1160" i="1" s="1"/>
  <c r="F1157" i="1"/>
  <c r="H1157" i="1" s="1"/>
  <c r="F1156" i="1"/>
  <c r="H1156" i="1" s="1"/>
  <c r="F1154" i="1"/>
  <c r="H1154" i="1" s="1"/>
  <c r="H1144" i="1"/>
  <c r="H1143" i="1"/>
  <c r="H1142" i="1"/>
  <c r="F1138" i="1"/>
  <c r="H1138" i="1" s="1"/>
  <c r="F1137" i="1"/>
  <c r="H1137" i="1" s="1"/>
  <c r="F1136" i="1"/>
  <c r="H1136" i="1" s="1"/>
  <c r="F1135" i="1"/>
  <c r="H1135" i="1" s="1"/>
  <c r="F1134" i="1"/>
  <c r="H1134" i="1" s="1"/>
  <c r="F1133" i="1"/>
  <c r="H1133" i="1" s="1"/>
  <c r="H1126" i="1"/>
  <c r="H1125" i="1"/>
  <c r="H1124" i="1"/>
  <c r="F1121" i="1"/>
  <c r="H1121" i="1" s="1"/>
  <c r="F1120" i="1"/>
  <c r="H1120" i="1" s="1"/>
  <c r="F1119" i="1"/>
  <c r="H1119" i="1" s="1"/>
  <c r="F1118" i="1"/>
  <c r="H1118" i="1" s="1"/>
  <c r="H1117" i="1"/>
  <c r="F1117" i="1"/>
  <c r="F1116" i="1"/>
  <c r="H1116" i="1" s="1"/>
  <c r="F1115" i="1"/>
  <c r="H1115" i="1" s="1"/>
  <c r="F1113" i="1"/>
  <c r="H1113" i="1" s="1"/>
  <c r="F1112" i="1"/>
  <c r="H1112" i="1" s="1"/>
  <c r="F1111" i="1"/>
  <c r="H1111" i="1" s="1"/>
  <c r="H1101" i="1"/>
  <c r="H1100" i="1"/>
  <c r="H1099" i="1"/>
  <c r="F1095" i="1"/>
  <c r="H1095" i="1" s="1"/>
  <c r="F1094" i="1"/>
  <c r="H1094" i="1" s="1"/>
  <c r="F1093" i="1"/>
  <c r="H1093" i="1" s="1"/>
  <c r="F1092" i="1"/>
  <c r="H1092" i="1" s="1"/>
  <c r="I1077" i="1"/>
  <c r="I1076" i="1"/>
  <c r="I1075" i="1"/>
  <c r="I1072" i="1"/>
  <c r="I1068" i="1"/>
  <c r="I1065" i="1"/>
  <c r="I1064" i="1"/>
  <c r="F1063" i="1"/>
  <c r="I1063" i="1" s="1"/>
  <c r="F1062" i="1"/>
  <c r="I1062" i="1" s="1"/>
  <c r="F1054" i="1"/>
  <c r="H1054" i="1" s="1"/>
  <c r="F1051" i="1"/>
  <c r="H1051" i="1" s="1"/>
  <c r="F1047" i="1"/>
  <c r="H1047" i="1" s="1"/>
  <c r="F1046" i="1"/>
  <c r="H1046" i="1" s="1"/>
  <c r="F1043" i="1"/>
  <c r="H1043" i="1" s="1"/>
  <c r="F1042" i="1"/>
  <c r="H1042" i="1" s="1"/>
  <c r="F1035" i="1"/>
  <c r="H1035" i="1" s="1"/>
  <c r="F1034" i="1"/>
  <c r="H1034" i="1" s="1"/>
  <c r="F1032" i="1"/>
  <c r="H1032" i="1" s="1"/>
  <c r="H1024" i="1"/>
  <c r="F1024" i="1"/>
  <c r="F1023" i="1"/>
  <c r="H1023" i="1" s="1"/>
  <c r="H1022" i="1"/>
  <c r="F1022" i="1"/>
  <c r="F1021" i="1"/>
  <c r="H1021" i="1" s="1"/>
  <c r="F1019" i="1"/>
  <c r="H1019" i="1" s="1"/>
  <c r="F1011" i="1"/>
  <c r="H1011" i="1" s="1"/>
  <c r="F1010" i="1"/>
  <c r="H1010" i="1" s="1"/>
  <c r="F1009" i="1"/>
  <c r="H1009" i="1" s="1"/>
  <c r="F1008" i="1"/>
  <c r="H1008" i="1" s="1"/>
  <c r="F1006" i="1"/>
  <c r="H1006" i="1" s="1"/>
  <c r="F1005" i="1"/>
  <c r="H1005" i="1" s="1"/>
  <c r="F997" i="1"/>
  <c r="H997" i="1" s="1"/>
  <c r="F996" i="1"/>
  <c r="H996" i="1" s="1"/>
  <c r="F995" i="1"/>
  <c r="F994" i="1"/>
  <c r="H994" i="1" s="1"/>
  <c r="F986" i="1"/>
  <c r="H986" i="1" s="1"/>
  <c r="F985" i="1"/>
  <c r="H985" i="1" s="1"/>
  <c r="F984" i="1"/>
  <c r="H984" i="1" s="1"/>
  <c r="F982" i="1"/>
  <c r="H982" i="1" s="1"/>
  <c r="F974" i="1"/>
  <c r="H974" i="1" s="1"/>
  <c r="F973" i="1"/>
  <c r="H973" i="1" s="1"/>
  <c r="F972" i="1"/>
  <c r="H972" i="1" s="1"/>
  <c r="F971" i="1"/>
  <c r="H971" i="1" s="1"/>
  <c r="F969" i="1"/>
  <c r="H969" i="1" s="1"/>
  <c r="F961" i="1"/>
  <c r="H961" i="1" s="1"/>
  <c r="F960" i="1"/>
  <c r="H960" i="1" s="1"/>
  <c r="H959" i="1"/>
  <c r="F959" i="1"/>
  <c r="F958" i="1"/>
  <c r="H958" i="1" s="1"/>
  <c r="F956" i="1"/>
  <c r="H956" i="1" s="1"/>
  <c r="F954" i="1"/>
  <c r="H954" i="1" s="1"/>
  <c r="F953" i="1"/>
  <c r="H953" i="1" s="1"/>
  <c r="F947" i="1"/>
  <c r="H947" i="1" s="1"/>
  <c r="F946" i="1"/>
  <c r="H946" i="1" s="1"/>
  <c r="F945" i="1"/>
  <c r="H945" i="1" s="1"/>
  <c r="F943" i="1"/>
  <c r="H943" i="1" s="1"/>
  <c r="F942" i="1"/>
  <c r="H942" i="1" s="1"/>
  <c r="F936" i="1"/>
  <c r="H936" i="1" s="1"/>
  <c r="F935" i="1"/>
  <c r="H935" i="1" s="1"/>
  <c r="F934" i="1"/>
  <c r="H934" i="1" s="1"/>
  <c r="F933" i="1"/>
  <c r="H933" i="1" s="1"/>
  <c r="F932" i="1"/>
  <c r="H932" i="1" s="1"/>
  <c r="F930" i="1"/>
  <c r="H930" i="1" s="1"/>
  <c r="H929" i="1"/>
  <c r="F929" i="1"/>
  <c r="F928" i="1"/>
  <c r="H928" i="1" s="1"/>
  <c r="F927" i="1"/>
  <c r="H927" i="1" s="1"/>
  <c r="F925" i="1"/>
  <c r="H925" i="1" s="1"/>
  <c r="H924" i="1"/>
  <c r="F924" i="1"/>
  <c r="F915" i="1"/>
  <c r="H915" i="1" s="1"/>
  <c r="F914" i="1"/>
  <c r="H914" i="1" s="1"/>
  <c r="F913" i="1"/>
  <c r="H913" i="1" s="1"/>
  <c r="F910" i="1"/>
  <c r="H910" i="1" s="1"/>
  <c r="F909" i="1"/>
  <c r="H909" i="1" s="1"/>
  <c r="F896" i="1"/>
  <c r="H896" i="1" s="1"/>
  <c r="F895" i="1"/>
  <c r="H895" i="1" s="1"/>
  <c r="F894" i="1"/>
  <c r="H894" i="1" s="1"/>
  <c r="F891" i="1"/>
  <c r="H891" i="1" s="1"/>
  <c r="F890" i="1"/>
  <c r="H890" i="1" s="1"/>
  <c r="F889" i="1"/>
  <c r="H889" i="1" s="1"/>
  <c r="F888" i="1"/>
  <c r="H888" i="1" s="1"/>
  <c r="F881" i="1"/>
  <c r="H881" i="1" s="1"/>
  <c r="H880" i="1"/>
  <c r="F880" i="1"/>
  <c r="F879" i="1"/>
  <c r="H879" i="1" s="1"/>
  <c r="F876" i="1"/>
  <c r="H876" i="1" s="1"/>
  <c r="F875" i="1"/>
  <c r="H875" i="1" s="1"/>
  <c r="F874" i="1"/>
  <c r="H874" i="1" s="1"/>
  <c r="F873" i="1"/>
  <c r="H873" i="1" s="1"/>
  <c r="F866" i="1"/>
  <c r="H866" i="1" s="1"/>
  <c r="F865" i="1"/>
  <c r="H865" i="1" s="1"/>
  <c r="F864" i="1"/>
  <c r="H864" i="1" s="1"/>
  <c r="F863" i="1"/>
  <c r="H863" i="1" s="1"/>
  <c r="F862" i="1"/>
  <c r="H862" i="1" s="1"/>
  <c r="F859" i="1"/>
  <c r="H859" i="1" s="1"/>
  <c r="F858" i="1"/>
  <c r="H858" i="1" s="1"/>
  <c r="F857" i="1"/>
  <c r="H857" i="1" s="1"/>
  <c r="F856" i="1"/>
  <c r="H856" i="1" s="1"/>
  <c r="F853" i="1"/>
  <c r="H853" i="1" s="1"/>
  <c r="F852" i="1"/>
  <c r="H852" i="1" s="1"/>
  <c r="F851" i="1"/>
  <c r="H851" i="1" s="1"/>
  <c r="F838" i="1"/>
  <c r="H838" i="1" s="1"/>
  <c r="F837" i="1"/>
  <c r="H837" i="1" s="1"/>
  <c r="F836" i="1"/>
  <c r="H836" i="1" s="1"/>
  <c r="F835" i="1"/>
  <c r="H835" i="1" s="1"/>
  <c r="F832" i="1"/>
  <c r="H832" i="1" s="1"/>
  <c r="H831" i="1"/>
  <c r="F831" i="1"/>
  <c r="F830" i="1"/>
  <c r="H830" i="1" s="1"/>
  <c r="F823" i="1"/>
  <c r="H823" i="1" s="1"/>
  <c r="F822" i="1"/>
  <c r="H822" i="1" s="1"/>
  <c r="F821" i="1"/>
  <c r="H821" i="1" s="1"/>
  <c r="F818" i="1"/>
  <c r="H818" i="1" s="1"/>
  <c r="F817" i="1"/>
  <c r="H817" i="1" s="1"/>
  <c r="F816" i="1"/>
  <c r="H816" i="1" s="1"/>
  <c r="F815" i="1"/>
  <c r="H815" i="1" s="1"/>
  <c r="F808" i="1"/>
  <c r="H808" i="1" s="1"/>
  <c r="F807" i="1"/>
  <c r="H807" i="1" s="1"/>
  <c r="F806" i="1"/>
  <c r="H806" i="1" s="1"/>
  <c r="H803" i="1"/>
  <c r="F803" i="1"/>
  <c r="F802" i="1"/>
  <c r="H802" i="1" s="1"/>
  <c r="F801" i="1"/>
  <c r="H801" i="1" s="1"/>
  <c r="F798" i="1"/>
  <c r="H798" i="1" s="1"/>
  <c r="F797" i="1"/>
  <c r="H797" i="1" s="1"/>
  <c r="F796" i="1"/>
  <c r="H796" i="1" s="1"/>
  <c r="F789" i="1"/>
  <c r="H789" i="1" s="1"/>
  <c r="F788" i="1"/>
  <c r="H788" i="1" s="1"/>
  <c r="F787" i="1"/>
  <c r="H787" i="1" s="1"/>
  <c r="F786" i="1"/>
  <c r="H786" i="1" s="1"/>
  <c r="F785" i="1"/>
  <c r="H785" i="1" s="1"/>
  <c r="F784" i="1"/>
  <c r="H784" i="1" s="1"/>
  <c r="F781" i="1"/>
  <c r="H781" i="1" s="1"/>
  <c r="F780" i="1"/>
  <c r="H780" i="1" s="1"/>
  <c r="F779" i="1"/>
  <c r="H779" i="1" s="1"/>
  <c r="F776" i="1"/>
  <c r="H776" i="1" s="1"/>
  <c r="F775" i="1"/>
  <c r="H775" i="1" s="1"/>
  <c r="F774" i="1"/>
  <c r="H774" i="1" s="1"/>
  <c r="F771" i="1"/>
  <c r="H771" i="1" s="1"/>
  <c r="F770" i="1"/>
  <c r="H770" i="1" s="1"/>
  <c r="F769" i="1"/>
  <c r="H769" i="1" s="1"/>
  <c r="F762" i="1"/>
  <c r="H762" i="1" s="1"/>
  <c r="F761" i="1"/>
  <c r="H761" i="1" s="1"/>
  <c r="F760" i="1"/>
  <c r="H760" i="1" s="1"/>
  <c r="F759" i="1"/>
  <c r="H759" i="1" s="1"/>
  <c r="F758" i="1"/>
  <c r="H758" i="1" s="1"/>
  <c r="F757" i="1"/>
  <c r="H757" i="1" s="1"/>
  <c r="F756" i="1"/>
  <c r="H756" i="1" s="1"/>
  <c r="F753" i="1"/>
  <c r="H753" i="1" s="1"/>
  <c r="F752" i="1"/>
  <c r="H752" i="1" s="1"/>
  <c r="F751" i="1"/>
  <c r="H751" i="1" s="1"/>
  <c r="F748" i="1"/>
  <c r="H748" i="1" s="1"/>
  <c r="F747" i="1"/>
  <c r="H747" i="1" s="1"/>
  <c r="F746" i="1"/>
  <c r="H746" i="1" s="1"/>
  <c r="F743" i="1"/>
  <c r="H743" i="1" s="1"/>
  <c r="F742" i="1"/>
  <c r="H742" i="1" s="1"/>
  <c r="F741" i="1"/>
  <c r="H741" i="1" s="1"/>
  <c r="I728" i="1"/>
  <c r="I727" i="1"/>
  <c r="I726" i="1"/>
  <c r="I723" i="1"/>
  <c r="I720" i="1"/>
  <c r="H711" i="1"/>
  <c r="H710" i="1"/>
  <c r="H709" i="1"/>
  <c r="F705" i="1"/>
  <c r="H705" i="1" s="1"/>
  <c r="F704" i="1"/>
  <c r="H704" i="1" s="1"/>
  <c r="F703" i="1"/>
  <c r="H703" i="1" s="1"/>
  <c r="F700" i="1"/>
  <c r="H700" i="1" s="1"/>
  <c r="F699" i="1"/>
  <c r="H699" i="1" s="1"/>
  <c r="F698" i="1"/>
  <c r="H698" i="1" s="1"/>
  <c r="F697" i="1"/>
  <c r="H697" i="1" s="1"/>
  <c r="F696" i="1"/>
  <c r="H696" i="1" s="1"/>
  <c r="F695" i="1"/>
  <c r="H695" i="1" s="1"/>
  <c r="H685" i="1"/>
  <c r="H684" i="1"/>
  <c r="H683" i="1"/>
  <c r="F679" i="1"/>
  <c r="H679" i="1" s="1"/>
  <c r="F678" i="1"/>
  <c r="H678" i="1" s="1"/>
  <c r="H677" i="1"/>
  <c r="F677" i="1"/>
  <c r="F676" i="1"/>
  <c r="H676" i="1" s="1"/>
  <c r="F675" i="1"/>
  <c r="H675" i="1" s="1"/>
  <c r="H668" i="1"/>
  <c r="H667" i="1"/>
  <c r="H666" i="1"/>
  <c r="F663" i="1"/>
  <c r="H663" i="1" s="1"/>
  <c r="F662" i="1"/>
  <c r="H662" i="1" s="1"/>
  <c r="F661" i="1"/>
  <c r="H661" i="1" s="1"/>
  <c r="F660" i="1"/>
  <c r="H660" i="1" s="1"/>
  <c r="F659" i="1"/>
  <c r="H659" i="1" s="1"/>
  <c r="F658" i="1"/>
  <c r="H658" i="1" s="1"/>
  <c r="F657" i="1"/>
  <c r="H657" i="1" s="1"/>
  <c r="F656" i="1"/>
  <c r="H656" i="1" s="1"/>
  <c r="F655" i="1"/>
  <c r="H655" i="1" s="1"/>
  <c r="F653" i="1"/>
  <c r="H653" i="1" s="1"/>
  <c r="F652" i="1"/>
  <c r="H652" i="1" s="1"/>
  <c r="F651" i="1"/>
  <c r="H651" i="1" s="1"/>
  <c r="F650" i="1"/>
  <c r="H650" i="1" s="1"/>
  <c r="F649" i="1"/>
  <c r="H649" i="1" s="1"/>
  <c r="F648" i="1"/>
  <c r="H648" i="1" s="1"/>
  <c r="F647" i="1"/>
  <c r="H647" i="1" s="1"/>
  <c r="H637" i="1"/>
  <c r="H636" i="1"/>
  <c r="H635" i="1"/>
  <c r="F631" i="1"/>
  <c r="H631" i="1" s="1"/>
  <c r="F630" i="1"/>
  <c r="H630" i="1" s="1"/>
  <c r="F629" i="1"/>
  <c r="H629" i="1" s="1"/>
  <c r="F628" i="1"/>
  <c r="H628" i="1" s="1"/>
  <c r="I614" i="1"/>
  <c r="I613" i="1"/>
  <c r="I612" i="1"/>
  <c r="I609" i="1"/>
  <c r="I605" i="1"/>
  <c r="I601" i="1"/>
  <c r="F600" i="1"/>
  <c r="I600" i="1" s="1"/>
  <c r="F599" i="1"/>
  <c r="I599" i="1" s="1"/>
  <c r="H592" i="1"/>
  <c r="F592" i="1"/>
  <c r="F589" i="1"/>
  <c r="H589" i="1" s="1"/>
  <c r="F588" i="1"/>
  <c r="H588" i="1" s="1"/>
  <c r="H579" i="1"/>
  <c r="F579" i="1"/>
  <c r="F576" i="1"/>
  <c r="H576" i="1" s="1"/>
  <c r="F569" i="1"/>
  <c r="H569" i="1" s="1"/>
  <c r="F566" i="1"/>
  <c r="H566" i="1" s="1"/>
  <c r="F558" i="1"/>
  <c r="H558" i="1" s="1"/>
  <c r="F557" i="1"/>
  <c r="H557" i="1" s="1"/>
  <c r="H556" i="1"/>
  <c r="F556" i="1"/>
  <c r="F553" i="1"/>
  <c r="H553" i="1" s="1"/>
  <c r="F546" i="1"/>
  <c r="H546" i="1" s="1"/>
  <c r="F545" i="1"/>
  <c r="H545" i="1" s="1"/>
  <c r="H544" i="1"/>
  <c r="F544" i="1"/>
  <c r="F541" i="1"/>
  <c r="H541" i="1" s="1"/>
  <c r="F533" i="1"/>
  <c r="H533" i="1" s="1"/>
  <c r="F532" i="1"/>
  <c r="H532" i="1" s="1"/>
  <c r="F531" i="1"/>
  <c r="H531" i="1" s="1"/>
  <c r="H530" i="1"/>
  <c r="F530" i="1"/>
  <c r="F527" i="1"/>
  <c r="H527" i="1" s="1"/>
  <c r="F526" i="1"/>
  <c r="H526" i="1" s="1"/>
  <c r="F525" i="1"/>
  <c r="H525" i="1" s="1"/>
  <c r="F519" i="1"/>
  <c r="H519" i="1" s="1"/>
  <c r="F518" i="1"/>
  <c r="H518" i="1" s="1"/>
  <c r="F517" i="1"/>
  <c r="H517" i="1" s="1"/>
  <c r="F516" i="1"/>
  <c r="H516" i="1" s="1"/>
  <c r="F513" i="1"/>
  <c r="H513" i="1" s="1"/>
  <c r="F512" i="1"/>
  <c r="H512" i="1" s="1"/>
  <c r="F511" i="1"/>
  <c r="H511" i="1" s="1"/>
  <c r="F507" i="1"/>
  <c r="F505" i="1"/>
  <c r="H505" i="1" s="1"/>
  <c r="F504" i="1"/>
  <c r="H504" i="1" s="1"/>
  <c r="F503" i="1"/>
  <c r="H503" i="1" s="1"/>
  <c r="F502" i="1"/>
  <c r="H502" i="1" s="1"/>
  <c r="F499" i="1"/>
  <c r="H499" i="1" s="1"/>
  <c r="F498" i="1"/>
  <c r="H498" i="1" s="1"/>
  <c r="F497" i="1"/>
  <c r="H497" i="1" s="1"/>
  <c r="F491" i="1"/>
  <c r="H491" i="1" s="1"/>
  <c r="F490" i="1"/>
  <c r="H490" i="1" s="1"/>
  <c r="F489" i="1"/>
  <c r="H489" i="1" s="1"/>
  <c r="F488" i="1"/>
  <c r="H488" i="1" s="1"/>
  <c r="H485" i="1"/>
  <c r="F485" i="1"/>
  <c r="F484" i="1"/>
  <c r="H484" i="1" s="1"/>
  <c r="F483" i="1"/>
  <c r="H483" i="1" s="1"/>
  <c r="F477" i="1"/>
  <c r="H477" i="1" s="1"/>
  <c r="F476" i="1"/>
  <c r="H476" i="1" s="1"/>
  <c r="F475" i="1"/>
  <c r="H475" i="1" s="1"/>
  <c r="F474" i="1"/>
  <c r="H474" i="1" s="1"/>
  <c r="F473" i="1"/>
  <c r="H473" i="1" s="1"/>
  <c r="F470" i="1"/>
  <c r="H470" i="1" s="1"/>
  <c r="F469" i="1"/>
  <c r="H469" i="1" s="1"/>
  <c r="F468" i="1"/>
  <c r="H468" i="1" s="1"/>
  <c r="F467" i="1"/>
  <c r="H467" i="1" s="1"/>
  <c r="F455" i="1"/>
  <c r="H455" i="1" s="1"/>
  <c r="F454" i="1"/>
  <c r="H454" i="1" s="1"/>
  <c r="F453" i="1"/>
  <c r="H453" i="1" s="1"/>
  <c r="F452" i="1"/>
  <c r="H452" i="1" s="1"/>
  <c r="F451" i="1"/>
  <c r="H451" i="1" s="1"/>
  <c r="F448" i="1"/>
  <c r="H448" i="1" s="1"/>
  <c r="F447" i="1"/>
  <c r="H447" i="1" s="1"/>
  <c r="F446" i="1"/>
  <c r="H446" i="1" s="1"/>
  <c r="F435" i="1"/>
  <c r="H435" i="1" s="1"/>
  <c r="H434" i="1"/>
  <c r="F434" i="1"/>
  <c r="F433" i="1"/>
  <c r="H433" i="1" s="1"/>
  <c r="F430" i="1"/>
  <c r="H430" i="1" s="1"/>
  <c r="F429" i="1"/>
  <c r="H429" i="1" s="1"/>
  <c r="F428" i="1"/>
  <c r="H428" i="1" s="1"/>
  <c r="F427" i="1"/>
  <c r="H427" i="1" s="1"/>
  <c r="I415" i="1"/>
  <c r="I414" i="1"/>
  <c r="I413" i="1"/>
  <c r="I410" i="1"/>
  <c r="I407" i="1"/>
  <c r="H398" i="1"/>
  <c r="H397" i="1"/>
  <c r="H396" i="1"/>
  <c r="F392" i="1"/>
  <c r="H392" i="1" s="1"/>
  <c r="F391" i="1"/>
  <c r="H391" i="1" s="1"/>
  <c r="F390" i="1"/>
  <c r="H390" i="1" s="1"/>
  <c r="F389" i="1"/>
  <c r="H389" i="1" s="1"/>
  <c r="F386" i="1"/>
  <c r="H386" i="1" s="1"/>
  <c r="F385" i="1"/>
  <c r="H385" i="1" s="1"/>
  <c r="F384" i="1"/>
  <c r="H384" i="1" s="1"/>
  <c r="F383" i="1"/>
  <c r="H383" i="1" s="1"/>
  <c r="F382" i="1"/>
  <c r="H382" i="1" s="1"/>
  <c r="F381" i="1"/>
  <c r="H381" i="1" s="1"/>
  <c r="H380" i="1"/>
  <c r="F380" i="1"/>
  <c r="H370" i="1"/>
  <c r="H369" i="1"/>
  <c r="H368" i="1"/>
  <c r="F365" i="1"/>
  <c r="H365" i="1" s="1"/>
  <c r="F364" i="1"/>
  <c r="H364" i="1" s="1"/>
  <c r="F363" i="1"/>
  <c r="H363" i="1" s="1"/>
  <c r="H362" i="1"/>
  <c r="F362" i="1"/>
  <c r="F361" i="1"/>
  <c r="H361" i="1" s="1"/>
  <c r="F360" i="1"/>
  <c r="H360" i="1" s="1"/>
  <c r="H353" i="1"/>
  <c r="H352" i="1"/>
  <c r="H351" i="1"/>
  <c r="H347" i="1"/>
  <c r="F347" i="1"/>
  <c r="F346" i="1"/>
  <c r="H346" i="1" s="1"/>
  <c r="F345" i="1"/>
  <c r="H345" i="1" s="1"/>
  <c r="F344" i="1"/>
  <c r="H344" i="1" s="1"/>
  <c r="F343" i="1"/>
  <c r="H343" i="1" s="1"/>
  <c r="F342" i="1"/>
  <c r="H342" i="1" s="1"/>
  <c r="F341" i="1"/>
  <c r="H341" i="1" s="1"/>
  <c r="F339" i="1"/>
  <c r="H339" i="1" s="1"/>
  <c r="F338" i="1"/>
  <c r="H338" i="1" s="1"/>
  <c r="F337" i="1"/>
  <c r="H337" i="1" s="1"/>
  <c r="F336" i="1"/>
  <c r="H336" i="1" s="1"/>
  <c r="H335" i="1"/>
  <c r="F335" i="1"/>
  <c r="H325" i="1"/>
  <c r="H324" i="1"/>
  <c r="H323" i="1"/>
  <c r="F320" i="1"/>
  <c r="H320" i="1" s="1"/>
  <c r="F319" i="1"/>
  <c r="H319" i="1" s="1"/>
  <c r="F318" i="1"/>
  <c r="H318" i="1" s="1"/>
  <c r="F317" i="1"/>
  <c r="H317" i="1" s="1"/>
  <c r="F307" i="1"/>
  <c r="I307" i="1" s="1"/>
  <c r="F299" i="1"/>
  <c r="I299" i="1" s="1"/>
  <c r="F286" i="1"/>
  <c r="I286" i="1" s="1"/>
  <c r="F251" i="1"/>
  <c r="I251" i="1" s="1"/>
  <c r="F233" i="1"/>
  <c r="I233" i="1" s="1"/>
  <c r="F200" i="1"/>
  <c r="I200" i="1" s="1"/>
  <c r="H178" i="1"/>
  <c r="H177" i="1"/>
  <c r="F174" i="1"/>
  <c r="I174" i="1" s="1"/>
  <c r="F118" i="1"/>
  <c r="I118" i="1" s="1"/>
  <c r="F42" i="1"/>
  <c r="I42" i="1" s="1"/>
  <c r="H21" i="1"/>
  <c r="F22" i="1" s="1"/>
  <c r="I22" i="1" s="1"/>
  <c r="F18" i="1"/>
  <c r="I18" i="1" s="1"/>
  <c r="F1897" i="1" l="1"/>
  <c r="I1897" i="1" s="1"/>
  <c r="F1994" i="1"/>
  <c r="I1994" i="1" s="1"/>
  <c r="F2104" i="1"/>
  <c r="I2104" i="1" s="1"/>
  <c r="F593" i="1"/>
  <c r="I593" i="1" s="1"/>
  <c r="F1830" i="1"/>
  <c r="I1830" i="1" s="1"/>
  <c r="F1171" i="1"/>
  <c r="I1171" i="1" s="1"/>
  <c r="F1855" i="1"/>
  <c r="I1855" i="1" s="1"/>
  <c r="F899" i="1"/>
  <c r="I899" i="1" s="1"/>
  <c r="F1449" i="1"/>
  <c r="I1449" i="1" s="1"/>
  <c r="F917" i="1"/>
  <c r="I917" i="1" s="1"/>
  <c r="F1208" i="1"/>
  <c r="I1208" i="1" s="1"/>
  <c r="F1982" i="1"/>
  <c r="I1982" i="1" s="1"/>
  <c r="F2006" i="1"/>
  <c r="I2006" i="1" s="1"/>
  <c r="F437" i="1"/>
  <c r="I437" i="1" s="1"/>
  <c r="F713" i="1"/>
  <c r="I713" i="1" s="1"/>
  <c r="F1573" i="1"/>
  <c r="I1573" i="1" s="1"/>
  <c r="F1956" i="1"/>
  <c r="I1956" i="1" s="1"/>
  <c r="F976" i="1"/>
  <c r="I976" i="1" s="1"/>
  <c r="F1037" i="1"/>
  <c r="I1037" i="1" s="1"/>
  <c r="F1530" i="1"/>
  <c r="I1530" i="1" s="1"/>
  <c r="F687" i="1"/>
  <c r="I687" i="1" s="1"/>
  <c r="F1786" i="1"/>
  <c r="I1786" i="1" s="1"/>
  <c r="F1944" i="1"/>
  <c r="I1944" i="1" s="1"/>
  <c r="F179" i="1"/>
  <c r="I179" i="1" s="1"/>
  <c r="F581" i="1"/>
  <c r="I581" i="1" s="1"/>
  <c r="F1146" i="1"/>
  <c r="I1146" i="1" s="1"/>
  <c r="F1223" i="1"/>
  <c r="I1223" i="1" s="1"/>
  <c r="F355" i="1"/>
  <c r="I355" i="1" s="1"/>
  <c r="F963" i="1"/>
  <c r="I963" i="1" s="1"/>
  <c r="F2094" i="1"/>
  <c r="I2094" i="1" s="1"/>
  <c r="F458" i="1"/>
  <c r="I458" i="1" s="1"/>
  <c r="F1056" i="1"/>
  <c r="I1056" i="1" s="1"/>
  <c r="F372" i="1"/>
  <c r="I372" i="1" s="1"/>
  <c r="F1128" i="1"/>
  <c r="I1128" i="1" s="1"/>
  <c r="F308" i="1"/>
  <c r="J308" i="1" s="1"/>
  <c r="F561" i="1"/>
  <c r="I561" i="1" s="1"/>
  <c r="F327" i="1"/>
  <c r="I327" i="1" s="1"/>
  <c r="F400" i="1"/>
  <c r="I400" i="1" s="1"/>
  <c r="F536" i="1"/>
  <c r="I536" i="1" s="1"/>
  <c r="F639" i="1"/>
  <c r="I639" i="1" s="1"/>
  <c r="F1405" i="1"/>
  <c r="I1405" i="1" s="1"/>
  <c r="F1245" i="1"/>
  <c r="I1245" i="1" s="1"/>
  <c r="F1013" i="1"/>
  <c r="I1013" i="1" s="1"/>
  <c r="F1103" i="1"/>
  <c r="I1103" i="1" s="1"/>
  <c r="F1484" i="1"/>
  <c r="I1484" i="1" s="1"/>
  <c r="F1556" i="1"/>
  <c r="I1556" i="1" s="1"/>
  <c r="F999" i="1"/>
  <c r="I999" i="1" s="1"/>
  <c r="F1928" i="1"/>
  <c r="I1928" i="1" s="1"/>
  <c r="F548" i="1"/>
  <c r="I548" i="1" s="1"/>
  <c r="F670" i="1"/>
  <c r="I670" i="1" s="1"/>
  <c r="F1026" i="1"/>
  <c r="I1026" i="1" s="1"/>
  <c r="F1872" i="1"/>
  <c r="I1872" i="1" s="1"/>
  <c r="F571" i="1"/>
  <c r="I571" i="1" s="1"/>
  <c r="F841" i="1"/>
  <c r="I841" i="1" s="1"/>
  <c r="F988" i="1"/>
  <c r="I988" i="1" s="1"/>
  <c r="F1598" i="1"/>
  <c r="I1598" i="1" s="1"/>
  <c r="F1766" i="1"/>
  <c r="I1766" i="1" s="1"/>
  <c r="F1970" i="1"/>
  <c r="I1970" i="1" s="1"/>
  <c r="F2141" i="1" l="1"/>
  <c r="J2141" i="1" s="1"/>
  <c r="F1813" i="1"/>
  <c r="J1813" i="1" s="1"/>
  <c r="J2144" i="1"/>
  <c r="F1083" i="1"/>
  <c r="J1083" i="1" s="1"/>
  <c r="F1511" i="1"/>
  <c r="J1511" i="1" s="1"/>
  <c r="F620" i="1"/>
  <c r="J620" i="1" s="1"/>
</calcChain>
</file>

<file path=xl/sharedStrings.xml><?xml version="1.0" encoding="utf-8"?>
<sst xmlns="http://schemas.openxmlformats.org/spreadsheetml/2006/main" count="3139" uniqueCount="704">
  <si>
    <t>UTAS Sandy Bay - Stage 2</t>
  </si>
  <si>
    <t>UTAS Sandy Bay -Stage 3 Estimate 2 Rev1</t>
  </si>
  <si>
    <t>Code</t>
  </si>
  <si>
    <t>Description</t>
  </si>
  <si>
    <t>Quantity</t>
  </si>
  <si>
    <t>UOM</t>
  </si>
  <si>
    <t>Rate</t>
  </si>
  <si>
    <t>SubTotal</t>
  </si>
  <si>
    <t>Factor</t>
  </si>
  <si>
    <t>Total</t>
  </si>
  <si>
    <t>3</t>
  </si>
  <si>
    <t>PROJECT DEFINITION</t>
  </si>
  <si>
    <t>The University of Tasmania (UTAS) is exploring options for the reuse and development of its assets at its Sandy Bay Campus, as part of an overall strategy to relocate infrastructure within Central Hobart.</t>
  </si>
  <si>
    <t>The works are spread over 5 No Precincts including the following scope:</t>
  </si>
  <si>
    <t>-</t>
  </si>
  <si>
    <t>New Buildings and lot development works</t>
  </si>
  <si>
    <t>Refurbishment of existing buildings and repurposed into new functions</t>
  </si>
  <si>
    <t>Public realm and open spaces</t>
  </si>
  <si>
    <t>Road network</t>
  </si>
  <si>
    <t>Site services and infrastructure</t>
  </si>
  <si>
    <t>TOTAL PROJECT DEFINITION</t>
  </si>
  <si>
    <t>4</t>
  </si>
  <si>
    <t>SCHEDULE OF AREAS</t>
  </si>
  <si>
    <t>1</t>
  </si>
  <si>
    <t>SCHEDULE OF AREA</t>
  </si>
  <si>
    <t>T</t>
  </si>
  <si>
    <t>TOTAL SCHEDULE OF AREAS</t>
  </si>
  <si>
    <t>5</t>
  </si>
  <si>
    <t>DOCUMENTATION</t>
  </si>
  <si>
    <t>The estimate is based on the following documentation:</t>
  </si>
  <si>
    <t>Development Schedule and summary Stage 3B prepared by CHC Architects dated 8 September 2021</t>
  </si>
  <si>
    <t>Draft Structural Engineering Assessment prepared by GHD dated 20 July 2021</t>
  </si>
  <si>
    <t>Draft Structural Engineering Assessment prepared by GHD dated 12 June 2021</t>
  </si>
  <si>
    <t>UTAS Sandy Bay Masterplan - Services prepared by EST dated 22 June 2021</t>
  </si>
  <si>
    <t>Interim Heritage Report prepared by Paul Davis dated 15 July 2021</t>
  </si>
  <si>
    <t>Illistrative Masterplan prepared by CHC Architects dated 14 July 2021</t>
  </si>
  <si>
    <t>UTAS Sandy Bay Campus Addendum Aboriginal Heritage Report prepared by CHMA dated 21 July 2021</t>
  </si>
  <si>
    <t>Sustainability Strategy Rev D prepared by Cundall dated 23 July 2021</t>
  </si>
  <si>
    <t>Summary report PSA requirements concept design assesmment prepared by ERA Planning and Environemtn dated 18 July 2021</t>
  </si>
  <si>
    <t>Building Compliance Review – UTAS Sandy Bay Masterplan prepared by Pudding Lane dated 21 July 2021</t>
  </si>
  <si>
    <t>Sandy Bay Master Plan Technical report – Market Assessments prepared by Deep End dated 22 July 2021</t>
  </si>
  <si>
    <t>University of Tasmania, Sandy Bay Campus Redevelopment By UPPL Transport Strategies (Draft) prepared by Complete Streets dated 27 July 2021</t>
  </si>
  <si>
    <t>Concept Design Assessment prepared by ERA dated 18 June 2021</t>
  </si>
  <si>
    <t>November 2019 Geotechnical Study prepared by GES dated November 2019</t>
  </si>
  <si>
    <t>TOTAL DOCUMENTATION</t>
  </si>
  <si>
    <t>6</t>
  </si>
  <si>
    <t>KEY DESIGN ASSUMPTIONS</t>
  </si>
  <si>
    <t>Where WT Partnership has not been provided with information, we have made assumptions and allowances which will require detailed review and confirmation as the design is developed.</t>
  </si>
  <si>
    <t>The Estimate is inclusive but not limited to the following assumptions:</t>
  </si>
  <si>
    <t>Infrastructure</t>
  </si>
  <si>
    <t>2xDN1200 RCP (approx. length 230m including directional drill under Churchill Ave)</t>
  </si>
  <si>
    <t>2xDN1200 RCP  (approx. length 270m including directional drill under Churchill Ave)</t>
  </si>
  <si>
    <t>3 m x 3.3 m RCBC  (approx. length 530m including Grosvenor St crossing)</t>
  </si>
  <si>
    <t>DN600 (approx. 170m assuming existing in good condition)</t>
  </si>
  <si>
    <t>UPPL to retain ownership of site infrastructure and look to embedded network provider</t>
  </si>
  <si>
    <t>Separate civil contractor procurement</t>
  </si>
  <si>
    <t>All electrical in ground infrastructure assumed as full replacement</t>
  </si>
  <si>
    <t>3 separate electrical feeds allowed for including Sandy Bay Road, Churchill Road and Mount Nelson Road</t>
  </si>
  <si>
    <t>Infrastructure costs have been apportioned to the precinct the works are to occur in and staging and sequencing has not been considered</t>
  </si>
  <si>
    <t>Public Realm</t>
  </si>
  <si>
    <t>Site Works to be carried out simultaneously</t>
  </si>
  <si>
    <t>Assumed majority of site around buildings to be new public realm works</t>
  </si>
  <si>
    <t>Allowance to demolish existing structure and infill pits</t>
  </si>
  <si>
    <t>Precinct wide sustainability initiatives</t>
  </si>
  <si>
    <t>Allowance for feature lighting to public realm</t>
  </si>
  <si>
    <t>Concrete kerbs and channels</t>
  </si>
  <si>
    <t>Paving slab requirement due to differential settlement</t>
  </si>
  <si>
    <t>Semi advanced trees (up to 1.8m high)</t>
  </si>
  <si>
    <t>Standard tree pits as per Aspects’ advice (not WSUD tree pits)</t>
  </si>
  <si>
    <t>Structural Rectification Works</t>
  </si>
  <si>
    <t>Engineering Building - minor structural defect rectification only</t>
  </si>
  <si>
    <t>Morris Miller Library - upgrade of thin floor slabs, minor defect rectification works</t>
  </si>
  <si>
    <t>University Centre - upgrade structural defects to facade</t>
  </si>
  <si>
    <t>Administration Building - minor structural defect rectification only</t>
  </si>
  <si>
    <t>Arts lecture Theatre - minor structural defect rectification only</t>
  </si>
  <si>
    <t>Physics - minor structural defect rectification only</t>
  </si>
  <si>
    <t>Centenary Building - minor structural defect rectification only</t>
  </si>
  <si>
    <t>Geography - minor structural defect rectification only</t>
  </si>
  <si>
    <t>Commercial</t>
  </si>
  <si>
    <t>Warm shell - PCA A grade (non-premium services)</t>
  </si>
  <si>
    <t>Pile foundations - up to 5m deep</t>
  </si>
  <si>
    <t>Suspended concrete slabs</t>
  </si>
  <si>
    <t>Curtain wall facade</t>
  </si>
  <si>
    <t>Full airconditioning</t>
  </si>
  <si>
    <t>Carpet tiles</t>
  </si>
  <si>
    <t>Ceiling tiles</t>
  </si>
  <si>
    <t>Residential</t>
  </si>
  <si>
    <t>Owner Occupier Apartment specification</t>
  </si>
  <si>
    <t>Facade of (60% window walls, 40% solid facade)</t>
  </si>
  <si>
    <t>Timber floors to living, carpet to bedrooms</t>
  </si>
  <si>
    <t>Porcelain floor and wall tiling (wall tile to shower recess and 1 wall only)</t>
  </si>
  <si>
    <t>Mid level sanitary fixture</t>
  </si>
  <si>
    <t>Laminate joinery with reconstituted stone benchtops</t>
  </si>
  <si>
    <t>Split system fixed to wall with condensor on balcony with head to living only</t>
  </si>
  <si>
    <t>$2,500/Apartment appliance package</t>
  </si>
  <si>
    <t>Townhouse / Single Lot</t>
  </si>
  <si>
    <t>Volume builder procurement strategy</t>
  </si>
  <si>
    <t>Slab on ground including internal and edge beams</t>
  </si>
  <si>
    <t>Timber pois strut and structa floor lightweight structure</t>
  </si>
  <si>
    <t>Metal deck roof</t>
  </si>
  <si>
    <t>Masonry brick facade including aluminium windows</t>
  </si>
  <si>
    <t>Laminate joinery with reconstituted stone benchtop</t>
  </si>
  <si>
    <t>Entry level sanitary fixture</t>
  </si>
  <si>
    <t>Split system with condensor on outside with head to living and master bedroom only</t>
  </si>
  <si>
    <t>$3,000/Apartment appliance package</t>
  </si>
  <si>
    <t>Hotel</t>
  </si>
  <si>
    <t>3.5 Star Hotel</t>
  </si>
  <si>
    <t>TOTAL KEY DESIGN ASSUMPTIONS</t>
  </si>
  <si>
    <t>7</t>
  </si>
  <si>
    <t>BENCHMARKING</t>
  </si>
  <si>
    <t>Our cost advice is based on the following benchmark referenced projects:</t>
  </si>
  <si>
    <t>Site Infrastructure</t>
  </si>
  <si>
    <t>Essendon Fields</t>
  </si>
  <si>
    <t>General Motors Holden - Fisherman bend</t>
  </si>
  <si>
    <t>429 Albert Street, Brunswick</t>
  </si>
  <si>
    <t>204 Albion Street, Brunswick</t>
  </si>
  <si>
    <t>Nightingale Village</t>
  </si>
  <si>
    <t>121 Lygon Street, Brunswick East</t>
  </si>
  <si>
    <t>231 Napier Street, Fitzroy</t>
  </si>
  <si>
    <t>2-4 Barry Street, Collingwood</t>
  </si>
  <si>
    <t>The Elliot, 62 Patrick Street, Hobart</t>
  </si>
  <si>
    <t>The Rox, 160 Elizabeth Street. Hobart</t>
  </si>
  <si>
    <t>1 Mcnab Avenue, Footscray</t>
  </si>
  <si>
    <t>South East Water HQ, Frankston</t>
  </si>
  <si>
    <t>134 Moray Street, South Melbourne</t>
  </si>
  <si>
    <t>Northumberland</t>
  </si>
  <si>
    <t>Retail</t>
  </si>
  <si>
    <t>Craigieburn Town Centre, Stage 1</t>
  </si>
  <si>
    <t>Eastland Shopping Centre Stage 5, Ringwood</t>
  </si>
  <si>
    <t>Woodgrove Shopping Centre, Melton</t>
  </si>
  <si>
    <t>Cranbourne Park Shopping Centre, Cranbourne</t>
  </si>
  <si>
    <t>Glebe Hill Village, Howrah, Tasmania</t>
  </si>
  <si>
    <t>Public Realm Infrastructure</t>
  </si>
  <si>
    <t>Victoria Harbour - Docklands</t>
  </si>
  <si>
    <t>Waterfront City, Docklands</t>
  </si>
  <si>
    <t>Harbour Esplanade</t>
  </si>
  <si>
    <t>Revitalisation of Central Dandenong</t>
  </si>
  <si>
    <t>Sports Pavilion</t>
  </si>
  <si>
    <t>Rugby League State Community Centre</t>
  </si>
  <si>
    <t>Albert Reserve Sports Pavllion</t>
  </si>
  <si>
    <t>Sports Science</t>
  </si>
  <si>
    <t>Victoria Cricket Centre of excellence, Junction Oval</t>
  </si>
  <si>
    <t>Blundstone Arena, Tasmania</t>
  </si>
  <si>
    <t>Utas Stadium Redevelopment Granstand and High Performance Centre,  Launceston, Tasmania</t>
  </si>
  <si>
    <t>Townhouse / Single Lots</t>
  </si>
  <si>
    <t>28 Browns Road, Clayton</t>
  </si>
  <si>
    <t>Burwood Brickworks</t>
  </si>
  <si>
    <t>Kings Quarter, Kingston, Tasmania</t>
  </si>
  <si>
    <t>Library</t>
  </si>
  <si>
    <t>Docklands Library</t>
  </si>
  <si>
    <t>TOTAL BENCHMARKING</t>
  </si>
  <si>
    <t>8</t>
  </si>
  <si>
    <t>RISKS AND OPPORTUNITIES</t>
  </si>
  <si>
    <t>RISKS</t>
  </si>
  <si>
    <t>2</t>
  </si>
  <si>
    <t>OPPORTUNITIES</t>
  </si>
  <si>
    <t>TOTAL RISKS AND OPPORTUNITIES</t>
  </si>
  <si>
    <t>9</t>
  </si>
  <si>
    <t>SPECIFIC INCLUSIONS</t>
  </si>
  <si>
    <t>The Estimate assumes competitive lump sum tender for the whole of the Works from suitably qualified contractors.</t>
  </si>
  <si>
    <t>The Estimate is inclusive of the following allowances:</t>
  </si>
  <si>
    <t>Construction Contingency - 5%</t>
  </si>
  <si>
    <t>Consultancy fees - 5%</t>
  </si>
  <si>
    <t>Staging and Temporary Works - 1%</t>
  </si>
  <si>
    <t>Construction Works</t>
  </si>
  <si>
    <t>F.F. &amp; E  - allowances noted per precinct</t>
  </si>
  <si>
    <t>IT and AV  - allowances noted per precinct</t>
  </si>
  <si>
    <t>5 Star ESD &amp; Wellness - 3% to commercial buildings only</t>
  </si>
  <si>
    <t>Consultancy fees - 7%</t>
  </si>
  <si>
    <t>Authorities - 1%</t>
  </si>
  <si>
    <t>Staging and Temporary Works - 0.5%</t>
  </si>
  <si>
    <t>Deck over existing carpark to Churchill Avenue</t>
  </si>
  <si>
    <t>Feature facade to Performance Centre overlooking Civic Plaza</t>
  </si>
  <si>
    <t>TOTAL SPECIFIC INCLUSIONS</t>
  </si>
  <si>
    <t>10</t>
  </si>
  <si>
    <t>SPECIFIC EXCLUSIONS</t>
  </si>
  <si>
    <t>Specifically excluded from this estimate are the following items:</t>
  </si>
  <si>
    <t>Architectural dig and Cost involved with architectural relics</t>
  </si>
  <si>
    <t>Project contingency - advised to be carried elsewhere in feasibility modelling</t>
  </si>
  <si>
    <t>Underpinning of adjacent footings</t>
  </si>
  <si>
    <t>Removal of hazardous materials from existing buildings</t>
  </si>
  <si>
    <t>Abnormal and unforeseen ground conditions (e.g. rock excavation, piling, etc.) unless noted otherwise</t>
  </si>
  <si>
    <t>Transfer Structures</t>
  </si>
  <si>
    <t>Tenancy fitout (Base building only included in estimate)</t>
  </si>
  <si>
    <t>External building signage</t>
  </si>
  <si>
    <t>Works outside the site boundary unless noted otherwise</t>
  </si>
  <si>
    <t>Public Transport Works</t>
  </si>
  <si>
    <t>Adjoining owner issues</t>
  </si>
  <si>
    <t>Loose furniture, fittings, and equipment</t>
  </si>
  <si>
    <t>Traffic changes and signalisation beyond allowance in estimate</t>
  </si>
  <si>
    <t>Digital wayfinding strategy</t>
  </si>
  <si>
    <t>Ground condition - subgrade improvement</t>
  </si>
  <si>
    <t>Services other than electrical and comms pits below a meter</t>
  </si>
  <si>
    <t>Allowance for redirections / diversion or upgrade of existing services beyond that included in estimate</t>
  </si>
  <si>
    <t>Developer contributions</t>
  </si>
  <si>
    <t>Site access restrictions</t>
  </si>
  <si>
    <t>Work out of normal working hours</t>
  </si>
  <si>
    <t>Negotiated Contracts / Construction Management</t>
  </si>
  <si>
    <t>Cost Escalation beyond September 2021</t>
  </si>
  <si>
    <t>Financing Costs</t>
  </si>
  <si>
    <t>Land, legal and holding costs</t>
  </si>
  <si>
    <t>Marketing/leasing (advertising and promotional)</t>
  </si>
  <si>
    <t>Delay and Prolongation Allowances</t>
  </si>
  <si>
    <t>Costs associated with the COVID-19 pandemic</t>
  </si>
  <si>
    <t>GST</t>
  </si>
  <si>
    <t>TOTAL SPECIFIC EXCLUSIONS</t>
  </si>
  <si>
    <t>11</t>
  </si>
  <si>
    <t>ESTIMATES PROVIDED BY OTHERS</t>
  </si>
  <si>
    <t>This Estimate includes the following Cost Estimates:</t>
  </si>
  <si>
    <t>Public realm indicative rates provided by Playstreet received 29 July 2021 including the following:</t>
  </si>
  <si>
    <t>Hardscape rate: $750/m2</t>
  </si>
  <si>
    <t>Garden Bed rate: $250/m2</t>
  </si>
  <si>
    <t>Electrical Site Infrastructure costs provided by EST engineering dated 5 August 2021</t>
  </si>
  <si>
    <t>HV Ring Main including HV cable and trenching - $4m</t>
  </si>
  <si>
    <t>Substations (15no) based on pad mount kiosk - $45m</t>
  </si>
  <si>
    <t>Connection to TasNetworks infrastructure - $22m</t>
  </si>
  <si>
    <t>We highlight that we have not received architectural, structural or building services details and consequently have made assumptions which will need to be confirmed</t>
  </si>
  <si>
    <t>TOTAL ESTIMATES PROVIDED BY OTHERS</t>
  </si>
  <si>
    <t>12</t>
  </si>
  <si>
    <t>RECONCILIATION</t>
  </si>
  <si>
    <t>This estimate has increased from our Masterplan Estimate No.1 Rev 2 in the amount of $1,530,000,000 due to a significant change in yield and function of each precinct. This can be summarised as follows:</t>
  </si>
  <si>
    <t>Precinct 1</t>
  </si>
  <si>
    <t>Residential apartment count increased from 207 No to 273 No Apartment</t>
  </si>
  <si>
    <t>Reduction in sports science office building GFA</t>
  </si>
  <si>
    <t>Reduction in carparking area under soccer fields inclusive of risk allocation for excavation in rock</t>
  </si>
  <si>
    <t>Astro turf soccer field above carpark and tiered seating to Soccer Field No.1</t>
  </si>
  <si>
    <t>New Childcare facility</t>
  </si>
  <si>
    <t>New traffic signalisation required</t>
  </si>
  <si>
    <t>Precinct 2</t>
  </si>
  <si>
    <t>Residential apartment count increased from 533 No to 747 No Apartment</t>
  </si>
  <si>
    <t>New aged care building - 9,200m2</t>
  </si>
  <si>
    <t>Increase in area of Performing arts building including feature facade and integration with civic plaza public realm</t>
  </si>
  <si>
    <t>New retail and shopping centre incuding above ground carparking</t>
  </si>
  <si>
    <t>Precinct 3</t>
  </si>
  <si>
    <t>Residential dwelling count increased from 776 No to 943 No Apartment</t>
  </si>
  <si>
    <t>Aged care building moved to precinct 2</t>
  </si>
  <si>
    <t>Increase in Retirement Living building - 6,765m2</t>
  </si>
  <si>
    <t>New childcare building</t>
  </si>
  <si>
    <t>Precinct 4</t>
  </si>
  <si>
    <t>Residential dwelling count reduced from 450 No to 323 No Apartment</t>
  </si>
  <si>
    <t>School games room and admin building</t>
  </si>
  <si>
    <t>Increase in Townhouse area</t>
  </si>
  <si>
    <t>Precinct 5</t>
  </si>
  <si>
    <t>Residential dwelling count increased from 164 No to 273 No Apartment</t>
  </si>
  <si>
    <t>Reduction in retail centre</t>
  </si>
  <si>
    <t>Reduction in public realm</t>
  </si>
  <si>
    <t>TOTAL RECONCILIATION</t>
  </si>
  <si>
    <t>13</t>
  </si>
  <si>
    <t>DISCLAIMER</t>
  </si>
  <si>
    <t>This cost advice is based on pricing as of August 2021. It does NOT take into account current and future disruption of both cost and programme as a result of COVID-19. Costs implications resulting from COVID-19 may include (but are not limited to) any costs arising from delays in the delivery of plant and materials, increased costs relating to substitution of plant and materials required for the project, increased costs due to shortage of labour either in Australia or overseas or any direction of any government as a result of COVID-19.</t>
  </si>
  <si>
    <t>WT recommend a review once the situation has stabilised and WT are able to assess the construction market at that time. As of August 2021 we would recommend an annual escalation rate of approximately 2.0 % of the construction costs be set aside to cover price increases up to the proposed start of construction date. This rate will be affected by supply chain delays and a surge in global demand when the supply and construction markets normalise.</t>
  </si>
  <si>
    <t>We highlight that due to the preliminary nature of the documentation, our Estimate should be viewed as indicative and a preliminary opinion of the probable order of cost based on a concept without definition of design scope or quality.</t>
  </si>
  <si>
    <t>Where WT has not been provided with sufficient information, we have made assumptions and allowances which will require detailed review once the design is developed.
Please review the detail of our Estimate, in particular the many assumptions as to scope, quality, performance and finishes of the current design intent to ensure it generally reflects your requirements.</t>
  </si>
  <si>
    <t>The estimate has been prepared expressly for UTAS Properties Pty Ltd for the purpose of preparing a budget and is not to be used for any other purpose or distributed to any third party.</t>
  </si>
  <si>
    <t>TOTAL DISCLAIMER</t>
  </si>
  <si>
    <t>APP</t>
  </si>
  <si>
    <t>APPENDICES</t>
  </si>
  <si>
    <t>APPENDIX A: PRECINCT 1 - MASTERPLAN ESTIMATE NO.2</t>
  </si>
  <si>
    <t>&lt;see level 1&gt;</t>
  </si>
  <si>
    <t>APPENDIX B: PRECINCT 2 - MASTERPLAN ESTIMATE NO.2</t>
  </si>
  <si>
    <t>APPENDIX C: PRECINCT 3 - MASTERPLAN ESTIMATE NO.2</t>
  </si>
  <si>
    <t>APPENDIX D: PRECINCT 4 - MASTERPLAN ESTIMATE NO.2</t>
  </si>
  <si>
    <t>APPENDIX E: PRECINCT 5 - MASTERPLAN ESTIMATE NO.2</t>
  </si>
  <si>
    <t>TOTAL APPENDICES</t>
  </si>
  <si>
    <t>TOTAL COST PLAN NARRATIVE</t>
  </si>
  <si>
    <t>INFRASTRUCTURE COST (Including Preliminaries and Margin)</t>
  </si>
  <si>
    <t>Demolition &amp; remediation</t>
  </si>
  <si>
    <t>Demolition</t>
  </si>
  <si>
    <t>Demolition of existing buildings - based on building footprint only, no detail provided on GFA</t>
  </si>
  <si>
    <t>m2</t>
  </si>
  <si>
    <t>Demolition of existing roads and pathways</t>
  </si>
  <si>
    <t>Decomissioning and removal of substations</t>
  </si>
  <si>
    <t>No</t>
  </si>
  <si>
    <t>Site clearance and strip</t>
  </si>
  <si>
    <t>Subtotal</t>
  </si>
  <si>
    <t>Preliminaries</t>
  </si>
  <si>
    <t>%</t>
  </si>
  <si>
    <t>Margin</t>
  </si>
  <si>
    <t>Design Contingency</t>
  </si>
  <si>
    <t>TOTAL Demolition &amp; remediation</t>
  </si>
  <si>
    <t>Public Realm &amp; Open Spaces</t>
  </si>
  <si>
    <t>Landscapes Works</t>
  </si>
  <si>
    <t>Based on advice from playstreet (65% hard / 10% soft / 25% WSUD)</t>
  </si>
  <si>
    <t>Note</t>
  </si>
  <si>
    <t>Gateway Hub</t>
  </si>
  <si>
    <t>Hardscape (including segmental paving and concrete, small landscape retaining walls, decks, steps, terraces)</t>
  </si>
  <si>
    <t>Allowance for garden bed (including tree, and plants advanced)</t>
  </si>
  <si>
    <t>WSUD</t>
  </si>
  <si>
    <t>Football ground terrace - grassed slope</t>
  </si>
  <si>
    <t>Allowance CCTV</t>
  </si>
  <si>
    <t>Allowance for street furniture (seats, bbq, bins, drinking station bike hoops, bollards</t>
  </si>
  <si>
    <t>Item</t>
  </si>
  <si>
    <t>Allowance for structural soil cells (10K per tree) Allow 50#</t>
  </si>
  <si>
    <t>Allowance for irrigation</t>
  </si>
  <si>
    <t>Allowance for signage (wayfinding and interpretation)</t>
  </si>
  <si>
    <t>Allowance for artwork</t>
  </si>
  <si>
    <t>Allowance for lady gowrie landscape and play</t>
  </si>
  <si>
    <t>TOTAL Public Realm &amp; Open Spaces</t>
  </si>
  <si>
    <t>Roads</t>
  </si>
  <si>
    <t>Allow for new roads</t>
  </si>
  <si>
    <t>Allow for new kerb and channel</t>
  </si>
  <si>
    <t>m</t>
  </si>
  <si>
    <t>Lighting - say 1no per 20m</t>
  </si>
  <si>
    <t>Signage (excludes digital)</t>
  </si>
  <si>
    <t>CCTV</t>
  </si>
  <si>
    <t>Traffic Signalisation</t>
  </si>
  <si>
    <t>TOTAL Roads</t>
  </si>
  <si>
    <t>Site Services Infrastructure &amp; Utilities</t>
  </si>
  <si>
    <t>Allow for the following site infrastructure allowances:</t>
  </si>
  <si>
    <t>Substation costs included in Authority fees and charges</t>
  </si>
  <si>
    <t>Stormwater reticulation - 3x3.3m  RCBC (80% non-directional drilling 3m deep)</t>
  </si>
  <si>
    <t>Stormwater reticulation - 3x3.3m  RCBC (20% directional drilling 8m deep)</t>
  </si>
  <si>
    <t>Excavation in rock</t>
  </si>
  <si>
    <t>m3</t>
  </si>
  <si>
    <t>Stormwater reticulation - DN600</t>
  </si>
  <si>
    <t>Sewer Reticulation</t>
  </si>
  <si>
    <t>Stormwater drainage to roads</t>
  </si>
  <si>
    <t>Irrigation Water</t>
  </si>
  <si>
    <t>Fire fighting fittings and pipes - assumed no upgrade</t>
  </si>
  <si>
    <t>Excluded</t>
  </si>
  <si>
    <t>Potable Water - assumed no upgrade</t>
  </si>
  <si>
    <t>Telecommunications</t>
  </si>
  <si>
    <t>HV Ring Main</t>
  </si>
  <si>
    <t>Onsite detention - 900m3</t>
  </si>
  <si>
    <t>Taznet internal site electrical infrastructure</t>
  </si>
  <si>
    <t>TOTAL Site Services Infrastructure &amp; Utilities</t>
  </si>
  <si>
    <t>SUB-TOTAL INFRASTRUCTURE COST AT SEPTEMBER 2021 (EXCL GST)</t>
  </si>
  <si>
    <t>CONTINGENT PROVISIONS</t>
  </si>
  <si>
    <t>Incl in rates</t>
  </si>
  <si>
    <t>Construction Contingency</t>
  </si>
  <si>
    <t>ESD &amp; WELLNESS (% of Infrastructure Cost)</t>
  </si>
  <si>
    <t>Allowance for 5 Star ESD &amp; Wellness</t>
  </si>
  <si>
    <t>FEES AND CHARGES</t>
  </si>
  <si>
    <t>Consultancy fees</t>
  </si>
  <si>
    <t>Staging and Temporary Works</t>
  </si>
  <si>
    <t>Escalation</t>
  </si>
  <si>
    <t>Excl</t>
  </si>
  <si>
    <t>TOTAL INFRASTRUCTURE COST AT AUGUST 2021 (EXCL GST)</t>
  </si>
  <si>
    <t>CONSTRUCTION COST (including Preliminaries &amp; Margin)</t>
  </si>
  <si>
    <t>Office (Blg 1)</t>
  </si>
  <si>
    <t>Notes:</t>
  </si>
  <si>
    <t>80% NLA Efficiency</t>
  </si>
  <si>
    <t>Building 1</t>
  </si>
  <si>
    <t>4 level office building</t>
  </si>
  <si>
    <t>Office (Warm shell Only)</t>
  </si>
  <si>
    <t>Circulation / Core/ Services</t>
  </si>
  <si>
    <t>Community Centre (Warm shell)</t>
  </si>
  <si>
    <t>Retail F&amp;B - Cold Shell</t>
  </si>
  <si>
    <t>Subtotal - Building 1</t>
  </si>
  <si>
    <t>Extra over allowances</t>
  </si>
  <si>
    <t>Site Services</t>
  </si>
  <si>
    <t>Deep foundations - building footprint on fill</t>
  </si>
  <si>
    <t>External works and landscaping (assume 10% of lot footprint)</t>
  </si>
  <si>
    <t>Total - Building 1</t>
  </si>
  <si>
    <t>TOTAL Office (Blg 1)</t>
  </si>
  <si>
    <t>Hotel / Serviced Apartments (Blg 2)</t>
  </si>
  <si>
    <t>80% NSA Efficiency</t>
  </si>
  <si>
    <t>Building 2</t>
  </si>
  <si>
    <t>6 level hotel / serviced apartment building</t>
  </si>
  <si>
    <t>Serviced Apartment Area - 3.5 Star</t>
  </si>
  <si>
    <t>Circulation / Core / Services</t>
  </si>
  <si>
    <t>Subtotal - Building 2</t>
  </si>
  <si>
    <t>On grade carparking</t>
  </si>
  <si>
    <t>Facade embellishment</t>
  </si>
  <si>
    <t>Hotel Loose FF&amp;E</t>
  </si>
  <si>
    <t>Cost per key</t>
  </si>
  <si>
    <t>TOTAL Hotel / Serviced Apartments (Blg 2)</t>
  </si>
  <si>
    <t>Mixed Use - Residential (Blg 3 - 7)</t>
  </si>
  <si>
    <t>Building 3</t>
  </si>
  <si>
    <t>5 level apartment building</t>
  </si>
  <si>
    <t>Apartment Area</t>
  </si>
  <si>
    <t>Balcony</t>
  </si>
  <si>
    <t>Subtotal - Building 3</t>
  </si>
  <si>
    <t>Facade Embellishment</t>
  </si>
  <si>
    <t>Allow 20m Deep foundation piles - building footprint on fill</t>
  </si>
  <si>
    <t>External works and landscaping (assume 50% of lot footprint)</t>
  </si>
  <si>
    <t>Total - Building 3</t>
  </si>
  <si>
    <t>Cost per apartment</t>
  </si>
  <si>
    <t>Building 4</t>
  </si>
  <si>
    <t>Subtotal - Building 4</t>
  </si>
  <si>
    <t>Total - Building 4</t>
  </si>
  <si>
    <t>Building 5</t>
  </si>
  <si>
    <t>Subtotal - Building 5</t>
  </si>
  <si>
    <t>Total - Building 5</t>
  </si>
  <si>
    <t>Building 6</t>
  </si>
  <si>
    <t>Subtotal - Building 6</t>
  </si>
  <si>
    <t>Total - Building 6</t>
  </si>
  <si>
    <t>Building 7</t>
  </si>
  <si>
    <t>Subtotal - Building 7</t>
  </si>
  <si>
    <t>On grade carparking - with semi basement</t>
  </si>
  <si>
    <t>Total - Building 7</t>
  </si>
  <si>
    <t>TOTAL Mixed Use - Residential (Blg 3 - 7)</t>
  </si>
  <si>
    <t>Indoor Sports / Changeroom (Blg 9)</t>
  </si>
  <si>
    <t>Indoor Sports</t>
  </si>
  <si>
    <t>Indoor sports and changeroom</t>
  </si>
  <si>
    <t>Subtotal - Indoor Sport</t>
  </si>
  <si>
    <t>Pool and aquatics</t>
  </si>
  <si>
    <t>Total - Indoor Sport</t>
  </si>
  <si>
    <t>TOTAL Indoor Sports / Changeroom (Blg 9)</t>
  </si>
  <si>
    <t>Carparking (Blg 10)</t>
  </si>
  <si>
    <t>Carparking</t>
  </si>
  <si>
    <t>Basement carparking</t>
  </si>
  <si>
    <t>Subtotal - Building 10</t>
  </si>
  <si>
    <t>Slab over carpark</t>
  </si>
  <si>
    <t>Excavation in non-rippable rock</t>
  </si>
  <si>
    <t>Total - Building 10</t>
  </si>
  <si>
    <t>Cost per carpark</t>
  </si>
  <si>
    <t>TOTAL Carparking (Blg 10)</t>
  </si>
  <si>
    <t>Sports Pavilion (Blg 14)</t>
  </si>
  <si>
    <t>Sports Pavillion</t>
  </si>
  <si>
    <t>Sports pavillion and health &amp; wellness facility</t>
  </si>
  <si>
    <t>Subtotal - Sports pavillion (Blg 14)</t>
  </si>
  <si>
    <t>Total - Building 13</t>
  </si>
  <si>
    <t>TOTAL Sports Pavilion (Blg 14)</t>
  </si>
  <si>
    <t>Childcare (Blg 15)</t>
  </si>
  <si>
    <t>Childcare</t>
  </si>
  <si>
    <t>Subtotal - Childcare (Blg 15)</t>
  </si>
  <si>
    <t>Total - Building 15</t>
  </si>
  <si>
    <t>TOTAL Childcare (Blg 15)</t>
  </si>
  <si>
    <t>Soccer Fields</t>
  </si>
  <si>
    <t>Sports fields</t>
  </si>
  <si>
    <t>Soccer field (natural turf) including drainage and lighting</t>
  </si>
  <si>
    <t>Soccer field (astro turf) including subbase and drainage on top of slab over basement</t>
  </si>
  <si>
    <t>Tiered seating</t>
  </si>
  <si>
    <t>Allow for tiered seating to soccer field</t>
  </si>
  <si>
    <t>TOTAL Soccer Fields</t>
  </si>
  <si>
    <t>SUB-TOTAL CONSTRUCTION COST AT AUGUST 2021 (EXCL GST)</t>
  </si>
  <si>
    <t>FFE &amp; ARTWORK</t>
  </si>
  <si>
    <t>Allowance for F.F. &amp; E  (% of Construction Cost)</t>
  </si>
  <si>
    <t>Allowance for IT and AV  (% of Construction Cost)</t>
  </si>
  <si>
    <t>Allowance for Specialty Equipment</t>
  </si>
  <si>
    <t>Artwork &amp; Sculptures</t>
  </si>
  <si>
    <t>ESD &amp; WELLNESS (% of Construction Cost)</t>
  </si>
  <si>
    <t>Allowance for 5 Star ESD &amp; Wellness - Building 1 only</t>
  </si>
  <si>
    <t>Consultancy fees (Incl external PM)</t>
  </si>
  <si>
    <t>Authorities</t>
  </si>
  <si>
    <t>Cost Escalation</t>
  </si>
  <si>
    <t>TOTAL CONSTRUCTION COST AT AUGUST 2021 (EXCL GST)</t>
  </si>
  <si>
    <t>TOTAL COSTS - PRECINCT 1</t>
  </si>
  <si>
    <t>TOTAL APPENDIX A: PRECINCT 1 - MASTERPLAN ESTIMATE NO.2</t>
  </si>
  <si>
    <t>TOTAL Demolition</t>
  </si>
  <si>
    <t>Based on advice from playstreet (50% hard / 25% soft / 25% WSUD)</t>
  </si>
  <si>
    <t>Civic plaza</t>
  </si>
  <si>
    <t>Community park</t>
  </si>
  <si>
    <t>Retail pedestrian</t>
  </si>
  <si>
    <t>Streetscape</t>
  </si>
  <si>
    <t>Urban thread</t>
  </si>
  <si>
    <t>Village Green</t>
  </si>
  <si>
    <t>Deck over carpark at Churchill Road interaction</t>
  </si>
  <si>
    <t>Allow for CCTV</t>
  </si>
  <si>
    <t>Allowance for street furniture (seats, bbq, bins, drinkin station bike hoops, bollards</t>
  </si>
  <si>
    <t>Pedestrian Bridge</t>
  </si>
  <si>
    <t>Allowance for interpretation and signage</t>
  </si>
  <si>
    <t>Allowance for small bespoke playspaces</t>
  </si>
  <si>
    <t>Lighting - say 1no per 40m</t>
  </si>
  <si>
    <t>Stormwater - 2xDN1200 RCP (80% of length at 3m deep non-directional drilling)</t>
  </si>
  <si>
    <t>Stormwater - 2xDN1200 RCP (20% of length to be directional drilling 8m deep)</t>
  </si>
  <si>
    <t>SUB-TOTAL INFRASTRUCTURE COST AT AUGUST 2021 (EXCL GST)</t>
  </si>
  <si>
    <t>Residential Apartments (Blg 1,2,9,12,18)</t>
  </si>
  <si>
    <t>2-6 level residential apartment building</t>
  </si>
  <si>
    <t>Reuse - 1a</t>
  </si>
  <si>
    <t>Apartment</t>
  </si>
  <si>
    <t>Subtotal (Reuse) - Building 1a</t>
  </si>
  <si>
    <t>New - 1b SOHO</t>
  </si>
  <si>
    <t>Subtotal (New) - Building 1b</t>
  </si>
  <si>
    <t>New - 1c-1e</t>
  </si>
  <si>
    <t>Subtotal (New) - Building 1c-1e</t>
  </si>
  <si>
    <t>Demolition of existing building internal fitout</t>
  </si>
  <si>
    <t>Structural rectification works to allow for structural engineers report</t>
  </si>
  <si>
    <t>Upgrade roof slab for future roof terrace</t>
  </si>
  <si>
    <t>Roof Terrace / Landscaping - 80% of reuse</t>
  </si>
  <si>
    <t>Reuse - 2a</t>
  </si>
  <si>
    <t>Subtotal (Reuse) - Building 2a</t>
  </si>
  <si>
    <t>New - 2b SOHO</t>
  </si>
  <si>
    <t>Subtotal (New) - Building 2b</t>
  </si>
  <si>
    <t>New - 2c-2e</t>
  </si>
  <si>
    <t>Subtotal (New) - Building 2c-2e</t>
  </si>
  <si>
    <t>Total - Building 2</t>
  </si>
  <si>
    <t>Building 9</t>
  </si>
  <si>
    <t>3-6 level residential townhouse</t>
  </si>
  <si>
    <t>New - 9a SOHO</t>
  </si>
  <si>
    <t>Subtotal - Building 9a SOHO</t>
  </si>
  <si>
    <t>New - 9b-d</t>
  </si>
  <si>
    <t>Subtotal - Building 9b-d</t>
  </si>
  <si>
    <t>External works and landscaping (assume 15% of lot footprint)</t>
  </si>
  <si>
    <t>Total - Building 9</t>
  </si>
  <si>
    <t>Cost per Apartment</t>
  </si>
  <si>
    <t>Building 12</t>
  </si>
  <si>
    <t>4 level residential apartment building</t>
  </si>
  <si>
    <t>New</t>
  </si>
  <si>
    <t>Semi Basement</t>
  </si>
  <si>
    <t>Building 18</t>
  </si>
  <si>
    <t>Subtotal - Building 18</t>
  </si>
  <si>
    <t>Semi basement carparking within lot</t>
  </si>
  <si>
    <t>TOTAL Residential Apartments (Blg 1,2,9,12,18)</t>
  </si>
  <si>
    <t>Mixed Use - Residential (Blg 3,15&amp;16)</t>
  </si>
  <si>
    <t>Reuse</t>
  </si>
  <si>
    <t>Balcony - wintergarden</t>
  </si>
  <si>
    <t>Subtotal (Reuse) - Building 3</t>
  </si>
  <si>
    <t>Basement</t>
  </si>
  <si>
    <t>Subtotal (New) - Building 3</t>
  </si>
  <si>
    <t>Extra Over Allowances</t>
  </si>
  <si>
    <t>Heritage rectification works</t>
  </si>
  <si>
    <t>Building 15</t>
  </si>
  <si>
    <t>Subtotal (New) - Building 15</t>
  </si>
  <si>
    <t>Building 16</t>
  </si>
  <si>
    <t>Subtotal (New) - Building 16</t>
  </si>
  <si>
    <t>Total - Building 16</t>
  </si>
  <si>
    <t>TOTAL Mixed Use - Residential (Blg 3,15&amp;16)</t>
  </si>
  <si>
    <t>Aged Care (Blg 6)</t>
  </si>
  <si>
    <t>4 Level aged care building</t>
  </si>
  <si>
    <t>Age care dwellings</t>
  </si>
  <si>
    <t>TOTAL Aged Care (Blg 6)</t>
  </si>
  <si>
    <t>Office / Education - Warm Shell Fitout (Blg 4,5,8)</t>
  </si>
  <si>
    <t>4 Level office building</t>
  </si>
  <si>
    <t>Resue</t>
  </si>
  <si>
    <t>Office</t>
  </si>
  <si>
    <t>Community Centre</t>
  </si>
  <si>
    <t>Structural rectification works - minor defcts only</t>
  </si>
  <si>
    <t>Roof Terrace / Landscaping - 60% of roof area</t>
  </si>
  <si>
    <t>Building 8</t>
  </si>
  <si>
    <t>Retail (cold shell)</t>
  </si>
  <si>
    <t>Subtotal - Building 8</t>
  </si>
  <si>
    <t>Total - Building 8</t>
  </si>
  <si>
    <t>TOTAL Office / Education - Warm Shell Fitout (Blg 4,5,8)</t>
  </si>
  <si>
    <t>Retail Centre (supermarket) (Blg 9)</t>
  </si>
  <si>
    <t>3 Level retail centre</t>
  </si>
  <si>
    <t>Subtotal Building 5</t>
  </si>
  <si>
    <t>Above ground carpark</t>
  </si>
  <si>
    <t>TOTAL Retail Centre (supermarket) (Blg 9)</t>
  </si>
  <si>
    <t>Library - Warm Shell Fitout (Blg 5)</t>
  </si>
  <si>
    <t>1 Level Library</t>
  </si>
  <si>
    <t>Library - reuse</t>
  </si>
  <si>
    <t>Facade Embellishment - allow to replace facade precast</t>
  </si>
  <si>
    <t>TOTAL Library - Warm Shell Fitout (Blg 5)</t>
  </si>
  <si>
    <t>Cafe - Shell and Core (Blg 7)</t>
  </si>
  <si>
    <t>1 Level retail building</t>
  </si>
  <si>
    <t>Cafe (Shell and Core)</t>
  </si>
  <si>
    <t>SubTotal - Building 7</t>
  </si>
  <si>
    <t>TOTAL Cafe - Shell and Core (Blg 7)</t>
  </si>
  <si>
    <t>Perf. Arts / F&amp;B / Museum (Blg 10)</t>
  </si>
  <si>
    <t>Building 10</t>
  </si>
  <si>
    <t>1 Level retail &amp; community building</t>
  </si>
  <si>
    <t>Retail (New) - cold shell</t>
  </si>
  <si>
    <t>Community (Reuse)</t>
  </si>
  <si>
    <t>Facade Embellishment - new feature facade to one side</t>
  </si>
  <si>
    <t>Heritage facade rectification works</t>
  </si>
  <si>
    <t>TOTAL Perf. Arts / F&amp;B / Museum (Blg 10)</t>
  </si>
  <si>
    <t>Theartre / Church (Blg 11)</t>
  </si>
  <si>
    <t>Building 11</t>
  </si>
  <si>
    <t>1 Level community building</t>
  </si>
  <si>
    <t>Theatre / Church</t>
  </si>
  <si>
    <t>SubTotal - Building 11</t>
  </si>
  <si>
    <t>Structural rectification works - general maintenance rectification works</t>
  </si>
  <si>
    <t>Total - Building 11</t>
  </si>
  <si>
    <t>TOTAL Theartre / Church (Blg 11)</t>
  </si>
  <si>
    <t>Medical Centre - Warm Shell Fitout (Blg 19)</t>
  </si>
  <si>
    <t>4 Level health &amp; wellbeing building</t>
  </si>
  <si>
    <t>Health &amp; Wellbeing</t>
  </si>
  <si>
    <t>SubTotal - Building 15</t>
  </si>
  <si>
    <t>TOTAL Medical Centre - Warm Shell Fitout (Blg 19)</t>
  </si>
  <si>
    <t>Carparking (Blg 1,2,14)</t>
  </si>
  <si>
    <t>Carparking (Blg 1,2)</t>
  </si>
  <si>
    <t>Basement carpark</t>
  </si>
  <si>
    <t>Above ground carparking</t>
  </si>
  <si>
    <t>Subtotal - Building</t>
  </si>
  <si>
    <t>Total - Building</t>
  </si>
  <si>
    <t>Carparking (Blg 14)</t>
  </si>
  <si>
    <t>TOTAL Carparking (Blg 1,2,14)</t>
  </si>
  <si>
    <t>Allowance for 5 Star ESD &amp; Wellness - commercial buildings only</t>
  </si>
  <si>
    <t>TOTAL COSTS - PRECINCT 2</t>
  </si>
  <si>
    <t>TOTAL APPENDIX B: PRECINCT 2 - MASTERPLAN ESTIMATE NO.2</t>
  </si>
  <si>
    <t>Based on advice from playstreet (25% hard / 50% soft / 25% WSUD)</t>
  </si>
  <si>
    <t>Allowance for CCTV</t>
  </si>
  <si>
    <t>Allowance for Creek Bridge</t>
  </si>
  <si>
    <t>Allowance for community gardens (over hardscape)</t>
  </si>
  <si>
    <t>Allowance for 1x small bespoke playspace</t>
  </si>
  <si>
    <t>Intersection work including traffic signalisation</t>
  </si>
  <si>
    <t>Site Services Infrasturcture &amp; Utilities</t>
  </si>
  <si>
    <t>Rain water</t>
  </si>
  <si>
    <t>Detention works - 900m3</t>
  </si>
  <si>
    <t>TOTAL Site Services Infrasturcture &amp; Utilities</t>
  </si>
  <si>
    <t>Retirement Living (Blg 3)</t>
  </si>
  <si>
    <t>Building 3a-b</t>
  </si>
  <si>
    <t>4-5 Level retirement living building</t>
  </si>
  <si>
    <t>Retirement Living Unit</t>
  </si>
  <si>
    <t>Subtotal - Building 3a-b</t>
  </si>
  <si>
    <t>Carstackers</t>
  </si>
  <si>
    <t>Total - Building 3a-b</t>
  </si>
  <si>
    <t>TOTAL Retirement Living (Blg 3)</t>
  </si>
  <si>
    <t>Childcare (Blg 8)</t>
  </si>
  <si>
    <t>1 level</t>
  </si>
  <si>
    <t>Childcare (reuse)</t>
  </si>
  <si>
    <t>Demolition of existing internal fitout</t>
  </si>
  <si>
    <t>Facade upgrades</t>
  </si>
  <si>
    <t>TOTAL Childcare (Blg 8)</t>
  </si>
  <si>
    <t>Mixed Use - Residential (Blg 2)</t>
  </si>
  <si>
    <t>4-6 level residential apartment building</t>
  </si>
  <si>
    <t>New - 2a-d</t>
  </si>
  <si>
    <t>Subtotal (New) - Building 2</t>
  </si>
  <si>
    <t>TOTAL Mixed Use - Residential (Blg 2)</t>
  </si>
  <si>
    <t>Residential - Apartments (Blg 1,4-7,9-12,15,16)</t>
  </si>
  <si>
    <t>4 level apartment building</t>
  </si>
  <si>
    <t>6 level apartment building</t>
  </si>
  <si>
    <t>Subtotal - Building 9</t>
  </si>
  <si>
    <t>Subtotal - Building 11</t>
  </si>
  <si>
    <t>Subtotal - Building 12</t>
  </si>
  <si>
    <t>Total - Building 12</t>
  </si>
  <si>
    <t>Subtotal - Building 15</t>
  </si>
  <si>
    <t>Subtotal - Building 16</t>
  </si>
  <si>
    <t>TOTAL Residential - Apartments (Blg 1,4-7,9-12,15,16)</t>
  </si>
  <si>
    <t>Residential - Townhouses (Blg 13,14,17,18,20)</t>
  </si>
  <si>
    <t>Building 13</t>
  </si>
  <si>
    <t>2 level townhouse</t>
  </si>
  <si>
    <t>Townhouse Area</t>
  </si>
  <si>
    <t>Subtotal - Building 13</t>
  </si>
  <si>
    <t>Private Open Space</t>
  </si>
  <si>
    <t>Cost per Townhouse</t>
  </si>
  <si>
    <t>Building 14</t>
  </si>
  <si>
    <t>Subtotal - Building 14</t>
  </si>
  <si>
    <t>Subdivision costs</t>
  </si>
  <si>
    <t>Building 17</t>
  </si>
  <si>
    <t>Subtotal - Building 17</t>
  </si>
  <si>
    <t>Building 20</t>
  </si>
  <si>
    <t>Subtotal - Building 20</t>
  </si>
  <si>
    <t>TOTAL Residential - Townhouses (Blg 13,14,17,18,20)</t>
  </si>
  <si>
    <t>Residential - Single Lot (Blg 19, 21-23)</t>
  </si>
  <si>
    <t>Building 19</t>
  </si>
  <si>
    <t>2 level single lot</t>
  </si>
  <si>
    <t>Single lot Area</t>
  </si>
  <si>
    <t>Subtotal - Building 19</t>
  </si>
  <si>
    <t>Cost per Single lot</t>
  </si>
  <si>
    <t>Building 21</t>
  </si>
  <si>
    <t>Subtotal - Building 21</t>
  </si>
  <si>
    <t>Building 22</t>
  </si>
  <si>
    <t>Subtotal - Building 22</t>
  </si>
  <si>
    <t>Building 23</t>
  </si>
  <si>
    <t>Subtotal - Building 23</t>
  </si>
  <si>
    <t>TOTAL Residential - Single Lot (Blg 19, 21-23)</t>
  </si>
  <si>
    <t>TOTAL COSTS - PRECINCT 3</t>
  </si>
  <si>
    <t>TOTAL APPENDIX C: PRECINCT 3 - MASTERPLAN ESTIMATE NO.2</t>
  </si>
  <si>
    <t>Based on advice from playstreet (40% hard / 50% soft / 10% untouched)</t>
  </si>
  <si>
    <t>Allowance for street furniture (seats, bbq, bins, drinkign station bike hoops, bollards</t>
  </si>
  <si>
    <t>Allowance for structural soil cells (10K per tree)</t>
  </si>
  <si>
    <t>Drainage</t>
  </si>
  <si>
    <t>School (Blg 5)</t>
  </si>
  <si>
    <t>Existing school refurb - excluded</t>
  </si>
  <si>
    <t>Admin Building</t>
  </si>
  <si>
    <t>Games Hall</t>
  </si>
  <si>
    <t>TOTAL School (Blg 5)</t>
  </si>
  <si>
    <t>Existing Student Accomodation (Blg 6) - Existing building, no works allowed</t>
  </si>
  <si>
    <t>Existing building, no works allowed for</t>
  </si>
  <si>
    <t>TOTAL Existing Student Accomodation (Blg 6) - Existing building, no works allowed</t>
  </si>
  <si>
    <t>a</t>
  </si>
  <si>
    <t>Residential - Apartments (Blg 1,2,5,8-13)</t>
  </si>
  <si>
    <t>Extra Over Costs</t>
  </si>
  <si>
    <t>Semi basement</t>
  </si>
  <si>
    <t>3 level apartment building</t>
  </si>
  <si>
    <t>TOTAL Residential - Apartments (Blg 1,2,5,8-13)</t>
  </si>
  <si>
    <t>Residential - Townhouses (Blg 3,7)</t>
  </si>
  <si>
    <t>TOTAL Residential - Townhouses (Blg 3,7)</t>
  </si>
  <si>
    <t>TOTAL COSTS - PRECINCT 4</t>
  </si>
  <si>
    <t>TOTAL APPENDIX D: PRECINCT 4 - MASTERPLAN ESTIMATE NO.2</t>
  </si>
  <si>
    <t>Hardscape</t>
  </si>
  <si>
    <t>Softscape</t>
  </si>
  <si>
    <t>Revegetation</t>
  </si>
  <si>
    <t>Allowance for 1x medium bespoke playspace</t>
  </si>
  <si>
    <t>Adventure Tourism Centre (Blg1)</t>
  </si>
  <si>
    <t>Adventure Tourism Centre Office</t>
  </si>
  <si>
    <t>TOTAL Adventure Tourism Centre (Blg1)</t>
  </si>
  <si>
    <t>Eco-Hotel (Blg 2)</t>
  </si>
  <si>
    <t>3 Level hotel building</t>
  </si>
  <si>
    <t>Hotel area</t>
  </si>
  <si>
    <t>Piled foundations - assume 10m</t>
  </si>
  <si>
    <t>TOTAL Eco-Hotel (Blg 2)</t>
  </si>
  <si>
    <t>Spa (Blg 3)</t>
  </si>
  <si>
    <t>Community - Spa</t>
  </si>
  <si>
    <t>TOTAL Spa (Blg 3)</t>
  </si>
  <si>
    <t>Retail Centre (Blg 4)</t>
  </si>
  <si>
    <t>Retail (New)</t>
  </si>
  <si>
    <t>Office (New)</t>
  </si>
  <si>
    <t>Office circulation/core/services (New)</t>
  </si>
  <si>
    <t>TOTAL Retail Centre (Blg 4)</t>
  </si>
  <si>
    <t>Swim School (Blg 5)</t>
  </si>
  <si>
    <t>Education - Swim school</t>
  </si>
  <si>
    <t>TOTAL Swim School (Blg 5)</t>
  </si>
  <si>
    <t>Eco-Learning Centre (Blg 10)</t>
  </si>
  <si>
    <t>Education - Eco Learning Centre</t>
  </si>
  <si>
    <t>Allowed for street parking</t>
  </si>
  <si>
    <t>TOTAL Eco-Learning Centre (Blg 10)</t>
  </si>
  <si>
    <t>Medical Centre (Blg 11)</t>
  </si>
  <si>
    <t>TOTAL Medical Centre (Blg 11)</t>
  </si>
  <si>
    <t>Residential - Apartments (Blg 6,7,12-15)</t>
  </si>
  <si>
    <t>Total - Building 14</t>
  </si>
  <si>
    <t>TOTAL Residential - Apartments (Blg 6,7,12-15)</t>
  </si>
  <si>
    <t>Residential - Townhouses (Blg 8)</t>
  </si>
  <si>
    <t>TOTAL Residential - Townhouses (Blg 8)</t>
  </si>
  <si>
    <t>Residential - Single Lot (Blg 9)</t>
  </si>
  <si>
    <t>TOTAL Residential - Single Lot (Blg 9)</t>
  </si>
  <si>
    <t>Allowance for Specialty Equipment (Spas and Pool)</t>
  </si>
  <si>
    <t>Construction &amp; Project Contingency</t>
  </si>
  <si>
    <t>TOTAL COSTS - PRECINCT 5</t>
  </si>
  <si>
    <t>TOTAL APPENDIX E: PRECINCT 5 - MASTERPLAN ESTIMATE NO.2</t>
  </si>
  <si>
    <t>TOTAL FOR BUILDING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</si>
</sst>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font>
      <sz val="10"/>
      <name val="Arial"/>
    </font>
    <font>
      <sz val="8"/>
      <name val="PT Sans"/>
    </font>
    <font>
      <b/>
      <sz val="12"/>
      <name val="PT Sans"/>
    </font>
    <font>
      <b/>
      <sz val="11"/>
      <name val="PT Sans"/>
    </font>
    <font>
      <b/>
      <sz val="8"/>
      <name val="PT Sans"/>
    </font>
    <font>
      <b/>
      <u/>
      <sz val="8"/>
      <name val="PT Sans"/>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0">
    <xf numFmtId="0" fontId="0" fillId="0" borderId="0" xfId="0"/>
    <xf numFmtId="0" fontId="1" fillId="0" borderId="0" xfId="0" applyFont="1"/>
    <xf numFmtId="0" fontId="1" fillId="0" borderId="0" xfId="0" applyFont="1" applyAlignment="1">
      <alignment horizontal="left"/>
    </xf>
    <xf numFmtId="0" fontId="4" fillId="0" borderId="0" xfId="0" applyFont="1" applyAlignment="1">
      <alignment horizontal="left"/>
    </xf>
    <xf numFmtId="0" fontId="4" fillId="0" borderId="0" xfId="0" applyFont="1" applyAlignment="1">
      <alignment horizontal="right"/>
    </xf>
    <xf numFmtId="3" fontId="1" fillId="0" borderId="0" xfId="0" applyNumberFormat="1" applyFont="1" applyAlignment="1">
      <alignment horizontal="right"/>
    </xf>
    <xf numFmtId="3" fontId="4" fillId="0" borderId="0" xfId="0" applyNumberFormat="1" applyFont="1" applyAlignment="1">
      <alignment horizontal="right"/>
    </xf>
    <xf numFmtId="0" fontId="5" fillId="0" borderId="0" xfId="0" applyFont="1" applyAlignment="1">
      <alignment horizontal="left"/>
    </xf>
    <xf numFmtId="0" fontId="1" fillId="0" borderId="0" xfId="0" applyFont="1" applyAlignment="1">
      <alignment horizontal="left" wrapText="1"/>
    </xf>
    <xf numFmtId="0" fontId="1" fillId="2" borderId="0" xfId="0" applyFont="1" applyFill="1" applyAlignment="1">
      <alignment horizontal="left"/>
    </xf>
    <xf numFmtId="3" fontId="1" fillId="2" borderId="0" xfId="0" applyNumberFormat="1" applyFont="1" applyFill="1" applyAlignment="1">
      <alignment horizontal="right"/>
    </xf>
    <xf numFmtId="4" fontId="1" fillId="0" borderId="0" xfId="0" applyNumberFormat="1" applyFont="1" applyAlignment="1">
      <alignment horizontal="right"/>
    </xf>
    <xf numFmtId="4" fontId="1" fillId="2" borderId="0" xfId="0" applyNumberFormat="1" applyFont="1" applyFill="1" applyAlignment="1">
      <alignment horizontal="right"/>
    </xf>
    <xf numFmtId="164" fontId="1" fillId="0" borderId="0" xfId="0" applyNumberFormat="1" applyFont="1"/>
    <xf numFmtId="0" fontId="4" fillId="0" borderId="0" xfId="0" applyFont="1" applyAlignment="1">
      <alignment horizontal="left" wrapText="1"/>
    </xf>
    <xf numFmtId="0" fontId="1" fillId="0" borderId="0" xfId="0" applyFont="1" applyAlignment="1">
      <alignment wrapText="1"/>
    </xf>
    <xf numFmtId="0" fontId="5" fillId="0" borderId="0" xfId="0" applyFont="1" applyAlignment="1">
      <alignment horizontal="left"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144"/>
  <sheetViews>
    <sheetView tabSelected="1" topLeftCell="A294" workbookViewId="0">
      <selection activeCell="B300" sqref="B300"/>
    </sheetView>
  </sheetViews>
  <sheetFormatPr defaultColWidth="9.140625" defaultRowHeight="11.25"/>
  <cols>
    <col min="1" max="1" width="5.7109375" style="1" customWidth="1"/>
    <col min="2" max="2" width="67.140625" style="15" customWidth="1"/>
    <col min="3" max="3" width="8.7109375" style="1" customWidth="1"/>
    <col min="4" max="4" width="5.7109375" style="1" customWidth="1"/>
    <col min="5" max="5" width="7.7109375" style="1" customWidth="1"/>
    <col min="6" max="6" width="10.140625" style="1" bestFit="1" customWidth="1"/>
    <col min="7" max="7" width="7.7109375" style="1" customWidth="1"/>
    <col min="8" max="8" width="8.7109375" style="1" customWidth="1"/>
    <col min="9" max="9" width="9.140625" style="1" customWidth="1"/>
    <col min="10" max="16384" width="9.140625" style="1"/>
  </cols>
  <sheetData>
    <row r="1" spans="1:10" ht="15.75">
      <c r="A1" s="17" t="s">
        <v>0</v>
      </c>
      <c r="B1" s="19"/>
      <c r="C1" s="19"/>
      <c r="D1" s="19"/>
      <c r="E1" s="19"/>
      <c r="F1" s="19"/>
      <c r="G1" s="19"/>
      <c r="H1" s="19"/>
      <c r="I1" s="19"/>
      <c r="J1" s="19"/>
    </row>
    <row r="2" spans="1:10" ht="15">
      <c r="A2" s="18" t="s">
        <v>1</v>
      </c>
      <c r="B2" s="19"/>
      <c r="C2" s="19"/>
      <c r="D2" s="19"/>
      <c r="E2" s="19"/>
      <c r="F2" s="19"/>
      <c r="G2" s="19"/>
      <c r="H2" s="19"/>
      <c r="I2" s="19"/>
      <c r="J2" s="19"/>
    </row>
    <row r="4" spans="1:10">
      <c r="A4" s="3" t="s">
        <v>2</v>
      </c>
      <c r="B4" s="14" t="s">
        <v>3</v>
      </c>
      <c r="C4" s="4" t="s">
        <v>4</v>
      </c>
      <c r="D4" s="3" t="s">
        <v>5</v>
      </c>
      <c r="E4" s="4" t="s">
        <v>6</v>
      </c>
      <c r="F4" s="4" t="s">
        <v>7</v>
      </c>
      <c r="G4" s="4" t="s">
        <v>8</v>
      </c>
      <c r="H4" s="4" t="s">
        <v>9</v>
      </c>
      <c r="I4" s="4" t="s">
        <v>9</v>
      </c>
      <c r="J4" s="4" t="s">
        <v>9</v>
      </c>
    </row>
    <row r="7" spans="1:10">
      <c r="A7" s="7" t="s">
        <v>10</v>
      </c>
      <c r="B7" s="16" t="s">
        <v>11</v>
      </c>
    </row>
    <row r="8" spans="1:10">
      <c r="A8" s="2"/>
      <c r="B8" s="8"/>
      <c r="C8" s="2"/>
      <c r="D8" s="2"/>
      <c r="E8" s="2"/>
      <c r="G8" s="2"/>
      <c r="H8" s="2"/>
    </row>
    <row r="9" spans="1:10" ht="33.75">
      <c r="A9" s="2"/>
      <c r="B9" s="8" t="s">
        <v>12</v>
      </c>
      <c r="C9" s="2"/>
      <c r="D9" s="2"/>
      <c r="E9" s="2"/>
      <c r="G9" s="2"/>
      <c r="H9" s="2"/>
    </row>
    <row r="10" spans="1:10">
      <c r="A10" s="2"/>
      <c r="B10" s="8"/>
      <c r="C10" s="2"/>
      <c r="D10" s="2"/>
      <c r="E10" s="2"/>
      <c r="G10" s="2"/>
      <c r="H10" s="2"/>
    </row>
    <row r="11" spans="1:10">
      <c r="A11" s="2"/>
      <c r="B11" s="8" t="s">
        <v>13</v>
      </c>
      <c r="C11" s="2"/>
      <c r="D11" s="2"/>
      <c r="E11" s="2"/>
      <c r="G11" s="2"/>
      <c r="H11" s="2"/>
    </row>
    <row r="12" spans="1:10">
      <c r="A12" s="2"/>
      <c r="B12" s="8"/>
      <c r="C12" s="2"/>
      <c r="D12" s="2"/>
      <c r="E12" s="2"/>
      <c r="G12" s="2"/>
      <c r="H12" s="2"/>
    </row>
    <row r="13" spans="1:10">
      <c r="A13" s="2" t="s">
        <v>14</v>
      </c>
      <c r="B13" s="8" t="s">
        <v>15</v>
      </c>
      <c r="C13" s="2"/>
      <c r="D13" s="2"/>
      <c r="E13" s="2"/>
      <c r="G13" s="2"/>
      <c r="H13" s="2"/>
    </row>
    <row r="14" spans="1:10">
      <c r="A14" s="2" t="s">
        <v>14</v>
      </c>
      <c r="B14" s="8" t="s">
        <v>16</v>
      </c>
      <c r="C14" s="2"/>
      <c r="D14" s="2"/>
      <c r="E14" s="2"/>
      <c r="G14" s="2"/>
      <c r="H14" s="2"/>
    </row>
    <row r="15" spans="1:10">
      <c r="A15" s="2" t="s">
        <v>14</v>
      </c>
      <c r="B15" s="8" t="s">
        <v>17</v>
      </c>
      <c r="C15" s="2"/>
      <c r="D15" s="2"/>
      <c r="E15" s="2"/>
      <c r="G15" s="2"/>
      <c r="H15" s="2"/>
    </row>
    <row r="16" spans="1:10">
      <c r="A16" s="2" t="s">
        <v>14</v>
      </c>
      <c r="B16" s="8" t="s">
        <v>18</v>
      </c>
      <c r="C16" s="2"/>
      <c r="D16" s="2"/>
      <c r="E16" s="2"/>
      <c r="G16" s="2"/>
      <c r="H16" s="2"/>
    </row>
    <row r="17" spans="1:9">
      <c r="A17" s="2" t="s">
        <v>14</v>
      </c>
      <c r="B17" s="8" t="s">
        <v>19</v>
      </c>
      <c r="C17" s="2"/>
      <c r="D17" s="2"/>
      <c r="E17" s="2"/>
      <c r="G17" s="2"/>
      <c r="H17" s="2"/>
    </row>
    <row r="18" spans="1:9">
      <c r="B18" s="14" t="s">
        <v>20</v>
      </c>
      <c r="C18" s="3"/>
      <c r="D18" s="3"/>
      <c r="E18" s="3"/>
      <c r="F18" s="6">
        <f>SUM(H8:H18)</f>
        <v>0</v>
      </c>
      <c r="G18" s="3"/>
      <c r="I18" s="6">
        <f>PRODUCT(F18,G18)</f>
        <v>0</v>
      </c>
    </row>
    <row r="20" spans="1:9">
      <c r="A20" s="7" t="s">
        <v>21</v>
      </c>
      <c r="B20" s="16" t="s">
        <v>22</v>
      </c>
    </row>
    <row r="21" spans="1:9">
      <c r="A21" s="2" t="s">
        <v>23</v>
      </c>
      <c r="B21" s="8" t="s">
        <v>24</v>
      </c>
      <c r="C21" s="2"/>
      <c r="D21" s="2" t="s">
        <v>25</v>
      </c>
      <c r="E21" s="2"/>
      <c r="F21" s="10">
        <v>0</v>
      </c>
      <c r="G21" s="2"/>
      <c r="H21" s="5">
        <f>PRODUCT(F21,G21)</f>
        <v>0</v>
      </c>
    </row>
    <row r="22" spans="1:9">
      <c r="B22" s="14" t="s">
        <v>26</v>
      </c>
      <c r="C22" s="3"/>
      <c r="D22" s="3"/>
      <c r="E22" s="3"/>
      <c r="F22" s="6">
        <f>SUM(H21:H22)</f>
        <v>0</v>
      </c>
      <c r="G22" s="3"/>
      <c r="I22" s="6">
        <f>PRODUCT(F22,G22)</f>
        <v>0</v>
      </c>
    </row>
    <row r="24" spans="1:9">
      <c r="A24" s="7" t="s">
        <v>27</v>
      </c>
      <c r="B24" s="16" t="s">
        <v>28</v>
      </c>
    </row>
    <row r="25" spans="1:9">
      <c r="A25" s="2"/>
      <c r="B25" s="8"/>
      <c r="C25" s="2"/>
      <c r="D25" s="2"/>
      <c r="E25" s="2"/>
      <c r="G25" s="2"/>
      <c r="H25" s="2"/>
    </row>
    <row r="26" spans="1:9">
      <c r="A26" s="2"/>
      <c r="B26" s="8" t="s">
        <v>29</v>
      </c>
      <c r="C26" s="2"/>
      <c r="D26" s="2"/>
      <c r="E26" s="2"/>
      <c r="G26" s="2"/>
      <c r="H26" s="2"/>
    </row>
    <row r="27" spans="1:9">
      <c r="A27" s="2"/>
      <c r="B27" s="8"/>
      <c r="C27" s="2"/>
      <c r="D27" s="2"/>
      <c r="E27" s="2"/>
      <c r="G27" s="2"/>
      <c r="H27" s="2"/>
    </row>
    <row r="28" spans="1:9" ht="22.5">
      <c r="A28" s="2" t="s">
        <v>14</v>
      </c>
      <c r="B28" s="8" t="s">
        <v>30</v>
      </c>
      <c r="C28" s="2"/>
      <c r="D28" s="2"/>
      <c r="E28" s="2"/>
      <c r="G28" s="2"/>
      <c r="H28" s="2"/>
    </row>
    <row r="29" spans="1:9">
      <c r="A29" s="2" t="s">
        <v>14</v>
      </c>
      <c r="B29" s="8" t="s">
        <v>31</v>
      </c>
      <c r="C29" s="2"/>
      <c r="D29" s="2"/>
      <c r="E29" s="2"/>
      <c r="G29" s="2"/>
      <c r="H29" s="2"/>
    </row>
    <row r="30" spans="1:9">
      <c r="A30" s="2" t="s">
        <v>14</v>
      </c>
      <c r="B30" s="8" t="s">
        <v>32</v>
      </c>
      <c r="C30" s="2"/>
      <c r="D30" s="2"/>
      <c r="E30" s="2"/>
      <c r="G30" s="2"/>
      <c r="H30" s="2"/>
    </row>
    <row r="31" spans="1:9">
      <c r="A31" s="2" t="s">
        <v>14</v>
      </c>
      <c r="B31" s="8" t="s">
        <v>33</v>
      </c>
      <c r="C31" s="2"/>
      <c r="D31" s="2"/>
      <c r="E31" s="2"/>
      <c r="G31" s="2"/>
      <c r="H31" s="2"/>
    </row>
    <row r="32" spans="1:9">
      <c r="A32" s="2" t="s">
        <v>14</v>
      </c>
      <c r="B32" s="8" t="s">
        <v>34</v>
      </c>
      <c r="C32" s="2"/>
      <c r="D32" s="2"/>
      <c r="E32" s="2"/>
      <c r="G32" s="2"/>
      <c r="H32" s="2"/>
    </row>
    <row r="33" spans="1:9">
      <c r="A33" s="2" t="s">
        <v>14</v>
      </c>
      <c r="B33" s="8" t="s">
        <v>35</v>
      </c>
      <c r="C33" s="2"/>
      <c r="D33" s="2"/>
      <c r="E33" s="2"/>
      <c r="G33" s="2"/>
      <c r="H33" s="2"/>
    </row>
    <row r="34" spans="1:9" ht="22.5">
      <c r="A34" s="2" t="s">
        <v>14</v>
      </c>
      <c r="B34" s="8" t="s">
        <v>36</v>
      </c>
      <c r="C34" s="2"/>
      <c r="D34" s="2"/>
      <c r="E34" s="2"/>
      <c r="G34" s="2"/>
      <c r="H34" s="2"/>
    </row>
    <row r="35" spans="1:9">
      <c r="A35" s="2" t="s">
        <v>14</v>
      </c>
      <c r="B35" s="8" t="s">
        <v>37</v>
      </c>
      <c r="C35" s="2"/>
      <c r="D35" s="2"/>
      <c r="E35" s="2"/>
      <c r="G35" s="2"/>
      <c r="H35" s="2"/>
    </row>
    <row r="36" spans="1:9" ht="22.5">
      <c r="A36" s="2" t="s">
        <v>14</v>
      </c>
      <c r="B36" s="8" t="s">
        <v>38</v>
      </c>
      <c r="C36" s="2"/>
      <c r="D36" s="2"/>
      <c r="E36" s="2"/>
      <c r="G36" s="2"/>
      <c r="H36" s="2"/>
    </row>
    <row r="37" spans="1:9" ht="22.5">
      <c r="A37" s="2" t="s">
        <v>14</v>
      </c>
      <c r="B37" s="8" t="s">
        <v>39</v>
      </c>
      <c r="C37" s="2"/>
      <c r="D37" s="2"/>
      <c r="E37" s="2"/>
      <c r="G37" s="2"/>
      <c r="H37" s="2"/>
    </row>
    <row r="38" spans="1:9" ht="22.5">
      <c r="A38" s="2" t="s">
        <v>14</v>
      </c>
      <c r="B38" s="8" t="s">
        <v>40</v>
      </c>
      <c r="C38" s="2"/>
      <c r="D38" s="2"/>
      <c r="E38" s="2"/>
      <c r="G38" s="2"/>
      <c r="H38" s="2"/>
    </row>
    <row r="39" spans="1:9" ht="22.5">
      <c r="A39" s="2" t="s">
        <v>14</v>
      </c>
      <c r="B39" s="8" t="s">
        <v>41</v>
      </c>
      <c r="C39" s="2"/>
      <c r="D39" s="2"/>
      <c r="E39" s="2"/>
      <c r="G39" s="2"/>
      <c r="H39" s="2"/>
    </row>
    <row r="40" spans="1:9">
      <c r="A40" s="2" t="s">
        <v>14</v>
      </c>
      <c r="B40" s="8" t="s">
        <v>42</v>
      </c>
      <c r="C40" s="2"/>
      <c r="D40" s="2"/>
      <c r="E40" s="2"/>
      <c r="G40" s="2"/>
      <c r="H40" s="2"/>
    </row>
    <row r="41" spans="1:9">
      <c r="A41" s="2" t="s">
        <v>14</v>
      </c>
      <c r="B41" s="8" t="s">
        <v>43</v>
      </c>
      <c r="C41" s="2"/>
      <c r="D41" s="2"/>
      <c r="E41" s="2"/>
      <c r="G41" s="2"/>
      <c r="H41" s="2"/>
    </row>
    <row r="42" spans="1:9">
      <c r="B42" s="14" t="s">
        <v>44</v>
      </c>
      <c r="C42" s="3"/>
      <c r="D42" s="3"/>
      <c r="E42" s="3"/>
      <c r="F42" s="6">
        <f>SUM(H25:H42)</f>
        <v>0</v>
      </c>
      <c r="G42" s="3"/>
      <c r="I42" s="6">
        <f>PRODUCT(F42,G42)</f>
        <v>0</v>
      </c>
    </row>
    <row r="44" spans="1:9">
      <c r="A44" s="7" t="s">
        <v>45</v>
      </c>
      <c r="B44" s="16" t="s">
        <v>46</v>
      </c>
    </row>
    <row r="45" spans="1:9">
      <c r="A45" s="2"/>
      <c r="B45" s="8"/>
      <c r="C45" s="2"/>
      <c r="D45" s="2"/>
      <c r="E45" s="2"/>
      <c r="G45" s="2"/>
      <c r="H45" s="2"/>
    </row>
    <row r="46" spans="1:9" ht="33.75">
      <c r="A46" s="2"/>
      <c r="B46" s="8" t="s">
        <v>47</v>
      </c>
      <c r="C46" s="2"/>
      <c r="D46" s="2"/>
      <c r="E46" s="2"/>
      <c r="G46" s="2"/>
      <c r="H46" s="2"/>
    </row>
    <row r="47" spans="1:9">
      <c r="A47" s="2"/>
      <c r="B47" s="8"/>
      <c r="C47" s="2"/>
      <c r="D47" s="2"/>
      <c r="E47" s="2"/>
      <c r="G47" s="2"/>
      <c r="H47" s="2"/>
    </row>
    <row r="48" spans="1:9">
      <c r="A48" s="2"/>
      <c r="B48" s="8" t="s">
        <v>48</v>
      </c>
      <c r="C48" s="2"/>
      <c r="D48" s="2"/>
      <c r="E48" s="2"/>
      <c r="G48" s="2"/>
      <c r="H48" s="2"/>
    </row>
    <row r="49" spans="1:8">
      <c r="A49" s="2"/>
      <c r="B49" s="8"/>
      <c r="C49" s="2"/>
      <c r="D49" s="2"/>
      <c r="E49" s="2"/>
      <c r="G49" s="2"/>
      <c r="H49" s="2"/>
    </row>
    <row r="50" spans="1:8">
      <c r="A50" s="2"/>
      <c r="B50" s="8" t="s">
        <v>49</v>
      </c>
      <c r="C50" s="2"/>
      <c r="D50" s="2"/>
      <c r="E50" s="2"/>
      <c r="G50" s="2"/>
      <c r="H50" s="2"/>
    </row>
    <row r="51" spans="1:8">
      <c r="A51" s="2" t="s">
        <v>14</v>
      </c>
      <c r="B51" s="8" t="s">
        <v>50</v>
      </c>
      <c r="C51" s="2"/>
      <c r="D51" s="2"/>
      <c r="E51" s="2"/>
      <c r="G51" s="2"/>
      <c r="H51" s="2"/>
    </row>
    <row r="52" spans="1:8">
      <c r="A52" s="2" t="s">
        <v>14</v>
      </c>
      <c r="B52" s="8" t="s">
        <v>51</v>
      </c>
      <c r="C52" s="2"/>
      <c r="D52" s="2"/>
      <c r="E52" s="2"/>
      <c r="G52" s="2"/>
      <c r="H52" s="2"/>
    </row>
    <row r="53" spans="1:8">
      <c r="A53" s="2" t="s">
        <v>14</v>
      </c>
      <c r="B53" s="8" t="s">
        <v>52</v>
      </c>
      <c r="C53" s="2"/>
      <c r="D53" s="2"/>
      <c r="E53" s="2"/>
      <c r="G53" s="2"/>
      <c r="H53" s="2"/>
    </row>
    <row r="54" spans="1:8">
      <c r="A54" s="2" t="s">
        <v>14</v>
      </c>
      <c r="B54" s="8" t="s">
        <v>53</v>
      </c>
      <c r="C54" s="2"/>
      <c r="D54" s="2"/>
      <c r="E54" s="2"/>
      <c r="G54" s="2"/>
      <c r="H54" s="2"/>
    </row>
    <row r="55" spans="1:8">
      <c r="A55" s="2" t="s">
        <v>14</v>
      </c>
      <c r="B55" s="8" t="s">
        <v>54</v>
      </c>
      <c r="C55" s="2"/>
      <c r="D55" s="2"/>
      <c r="E55" s="2"/>
      <c r="G55" s="2"/>
      <c r="H55" s="2"/>
    </row>
    <row r="56" spans="1:8">
      <c r="A56" s="2" t="s">
        <v>14</v>
      </c>
      <c r="B56" s="8" t="s">
        <v>55</v>
      </c>
      <c r="C56" s="2"/>
      <c r="D56" s="2"/>
      <c r="E56" s="2"/>
      <c r="G56" s="2"/>
      <c r="H56" s="2"/>
    </row>
    <row r="57" spans="1:8">
      <c r="A57" s="2" t="s">
        <v>14</v>
      </c>
      <c r="B57" s="8" t="s">
        <v>56</v>
      </c>
      <c r="C57" s="2"/>
      <c r="D57" s="2"/>
      <c r="E57" s="2"/>
      <c r="G57" s="2"/>
      <c r="H57" s="2"/>
    </row>
    <row r="58" spans="1:8" ht="22.5">
      <c r="A58" s="2" t="s">
        <v>14</v>
      </c>
      <c r="B58" s="8" t="s">
        <v>57</v>
      </c>
      <c r="C58" s="2"/>
      <c r="D58" s="2"/>
      <c r="E58" s="2"/>
      <c r="G58" s="2"/>
      <c r="H58" s="2"/>
    </row>
    <row r="59" spans="1:8" ht="22.5">
      <c r="A59" s="2" t="s">
        <v>14</v>
      </c>
      <c r="B59" s="8" t="s">
        <v>58</v>
      </c>
      <c r="C59" s="2"/>
      <c r="D59" s="2"/>
      <c r="E59" s="2"/>
      <c r="G59" s="2"/>
      <c r="H59" s="2"/>
    </row>
    <row r="60" spans="1:8">
      <c r="A60" s="2"/>
      <c r="B60" s="8"/>
      <c r="C60" s="2"/>
      <c r="D60" s="2"/>
      <c r="E60" s="2"/>
      <c r="G60" s="2"/>
      <c r="H60" s="2"/>
    </row>
    <row r="61" spans="1:8">
      <c r="A61" s="2"/>
      <c r="B61" s="8" t="s">
        <v>59</v>
      </c>
      <c r="C61" s="2"/>
      <c r="D61" s="2"/>
      <c r="E61" s="2"/>
      <c r="G61" s="2"/>
      <c r="H61" s="2"/>
    </row>
    <row r="62" spans="1:8">
      <c r="A62" s="2" t="s">
        <v>14</v>
      </c>
      <c r="B62" s="8" t="s">
        <v>60</v>
      </c>
      <c r="C62" s="2"/>
      <c r="D62" s="2"/>
      <c r="E62" s="2"/>
      <c r="G62" s="2"/>
      <c r="H62" s="2"/>
    </row>
    <row r="63" spans="1:8">
      <c r="A63" s="2" t="s">
        <v>14</v>
      </c>
      <c r="B63" s="8" t="s">
        <v>61</v>
      </c>
      <c r="C63" s="2"/>
      <c r="D63" s="2"/>
      <c r="E63" s="2"/>
      <c r="G63" s="2"/>
      <c r="H63" s="2"/>
    </row>
    <row r="64" spans="1:8">
      <c r="A64" s="2" t="s">
        <v>14</v>
      </c>
      <c r="B64" s="8" t="s">
        <v>62</v>
      </c>
      <c r="C64" s="2"/>
      <c r="D64" s="2"/>
      <c r="E64" s="2"/>
      <c r="G64" s="2"/>
      <c r="H64" s="2"/>
    </row>
    <row r="65" spans="1:8">
      <c r="A65" s="2" t="s">
        <v>14</v>
      </c>
      <c r="B65" s="8" t="s">
        <v>63</v>
      </c>
      <c r="C65" s="2"/>
      <c r="D65" s="2"/>
      <c r="E65" s="2"/>
      <c r="G65" s="2"/>
      <c r="H65" s="2"/>
    </row>
    <row r="66" spans="1:8">
      <c r="A66" s="2" t="s">
        <v>14</v>
      </c>
      <c r="B66" s="8" t="s">
        <v>64</v>
      </c>
      <c r="C66" s="2"/>
      <c r="D66" s="2"/>
      <c r="E66" s="2"/>
      <c r="G66" s="2"/>
      <c r="H66" s="2"/>
    </row>
    <row r="67" spans="1:8">
      <c r="A67" s="2" t="s">
        <v>14</v>
      </c>
      <c r="B67" s="8" t="s">
        <v>65</v>
      </c>
      <c r="C67" s="2"/>
      <c r="D67" s="2"/>
      <c r="E67" s="2"/>
      <c r="G67" s="2"/>
      <c r="H67" s="2"/>
    </row>
    <row r="68" spans="1:8">
      <c r="A68" s="2" t="s">
        <v>14</v>
      </c>
      <c r="B68" s="8" t="s">
        <v>66</v>
      </c>
      <c r="C68" s="2"/>
      <c r="D68" s="2"/>
      <c r="E68" s="2"/>
      <c r="G68" s="2"/>
      <c r="H68" s="2"/>
    </row>
    <row r="69" spans="1:8">
      <c r="A69" s="2" t="s">
        <v>14</v>
      </c>
      <c r="B69" s="8" t="s">
        <v>67</v>
      </c>
      <c r="C69" s="2"/>
      <c r="D69" s="2"/>
      <c r="E69" s="2"/>
      <c r="G69" s="2"/>
      <c r="H69" s="2"/>
    </row>
    <row r="70" spans="1:8">
      <c r="A70" s="2" t="s">
        <v>14</v>
      </c>
      <c r="B70" s="8" t="s">
        <v>68</v>
      </c>
      <c r="C70" s="2"/>
      <c r="D70" s="2"/>
      <c r="E70" s="2"/>
      <c r="G70" s="2"/>
      <c r="H70" s="2"/>
    </row>
    <row r="71" spans="1:8">
      <c r="A71" s="2"/>
      <c r="B71" s="8"/>
      <c r="C71" s="2"/>
      <c r="D71" s="2"/>
      <c r="E71" s="2"/>
      <c r="G71" s="2"/>
      <c r="H71" s="2"/>
    </row>
    <row r="72" spans="1:8">
      <c r="A72" s="2"/>
      <c r="B72" s="8" t="s">
        <v>69</v>
      </c>
      <c r="C72" s="2"/>
      <c r="D72" s="2"/>
      <c r="E72" s="2"/>
      <c r="G72" s="2"/>
      <c r="H72" s="2"/>
    </row>
    <row r="73" spans="1:8">
      <c r="A73" s="2" t="s">
        <v>14</v>
      </c>
      <c r="B73" s="8" t="s">
        <v>70</v>
      </c>
      <c r="C73" s="2"/>
      <c r="D73" s="2"/>
      <c r="E73" s="2"/>
      <c r="G73" s="2"/>
      <c r="H73" s="2"/>
    </row>
    <row r="74" spans="1:8">
      <c r="A74" s="2" t="s">
        <v>14</v>
      </c>
      <c r="B74" s="8" t="s">
        <v>71</v>
      </c>
      <c r="C74" s="2"/>
      <c r="D74" s="2"/>
      <c r="E74" s="2"/>
      <c r="G74" s="2"/>
      <c r="H74" s="2"/>
    </row>
    <row r="75" spans="1:8">
      <c r="A75" s="2" t="s">
        <v>14</v>
      </c>
      <c r="B75" s="8" t="s">
        <v>72</v>
      </c>
      <c r="C75" s="2"/>
      <c r="D75" s="2"/>
      <c r="E75" s="2"/>
      <c r="G75" s="2"/>
      <c r="H75" s="2"/>
    </row>
    <row r="76" spans="1:8">
      <c r="A76" s="2" t="s">
        <v>14</v>
      </c>
      <c r="B76" s="8" t="s">
        <v>73</v>
      </c>
      <c r="C76" s="2"/>
      <c r="D76" s="2"/>
      <c r="E76" s="2"/>
      <c r="G76" s="2"/>
      <c r="H76" s="2"/>
    </row>
    <row r="77" spans="1:8">
      <c r="A77" s="2" t="s">
        <v>14</v>
      </c>
      <c r="B77" s="8" t="s">
        <v>74</v>
      </c>
      <c r="C77" s="2"/>
      <c r="D77" s="2"/>
      <c r="E77" s="2"/>
      <c r="G77" s="2"/>
      <c r="H77" s="2"/>
    </row>
    <row r="78" spans="1:8">
      <c r="A78" s="2" t="s">
        <v>14</v>
      </c>
      <c r="B78" s="8" t="s">
        <v>75</v>
      </c>
      <c r="C78" s="2"/>
      <c r="D78" s="2"/>
      <c r="E78" s="2"/>
      <c r="G78" s="2"/>
      <c r="H78" s="2"/>
    </row>
    <row r="79" spans="1:8">
      <c r="A79" s="2" t="s">
        <v>14</v>
      </c>
      <c r="B79" s="8" t="s">
        <v>76</v>
      </c>
      <c r="C79" s="2"/>
      <c r="D79" s="2"/>
      <c r="E79" s="2"/>
      <c r="G79" s="2"/>
      <c r="H79" s="2"/>
    </row>
    <row r="80" spans="1:8">
      <c r="A80" s="2" t="s">
        <v>14</v>
      </c>
      <c r="B80" s="8" t="s">
        <v>77</v>
      </c>
      <c r="C80" s="2"/>
      <c r="D80" s="2"/>
      <c r="E80" s="2"/>
      <c r="G80" s="2"/>
      <c r="H80" s="2"/>
    </row>
    <row r="81" spans="1:8">
      <c r="A81" s="2"/>
      <c r="B81" s="8"/>
      <c r="C81" s="2"/>
      <c r="D81" s="2"/>
      <c r="E81" s="2"/>
      <c r="G81" s="2"/>
      <c r="H81" s="2"/>
    </row>
    <row r="82" spans="1:8">
      <c r="A82" s="2"/>
      <c r="B82" s="8" t="s">
        <v>78</v>
      </c>
      <c r="C82" s="2"/>
      <c r="D82" s="2"/>
      <c r="E82" s="2"/>
      <c r="G82" s="2"/>
      <c r="H82" s="2"/>
    </row>
    <row r="83" spans="1:8">
      <c r="A83" s="2" t="s">
        <v>14</v>
      </c>
      <c r="B83" s="8" t="s">
        <v>79</v>
      </c>
      <c r="C83" s="2"/>
      <c r="D83" s="2"/>
      <c r="E83" s="2"/>
      <c r="G83" s="2"/>
      <c r="H83" s="2"/>
    </row>
    <row r="84" spans="1:8">
      <c r="A84" s="2" t="s">
        <v>14</v>
      </c>
      <c r="B84" s="8" t="s">
        <v>80</v>
      </c>
      <c r="C84" s="2"/>
      <c r="D84" s="2"/>
      <c r="E84" s="2"/>
      <c r="G84" s="2"/>
      <c r="H84" s="2"/>
    </row>
    <row r="85" spans="1:8">
      <c r="A85" s="2" t="s">
        <v>14</v>
      </c>
      <c r="B85" s="8" t="s">
        <v>81</v>
      </c>
      <c r="C85" s="2"/>
      <c r="D85" s="2"/>
      <c r="E85" s="2"/>
      <c r="G85" s="2"/>
      <c r="H85" s="2"/>
    </row>
    <row r="86" spans="1:8">
      <c r="A86" s="2" t="s">
        <v>14</v>
      </c>
      <c r="B86" s="8" t="s">
        <v>82</v>
      </c>
      <c r="C86" s="2"/>
      <c r="D86" s="2"/>
      <c r="E86" s="2"/>
      <c r="G86" s="2"/>
      <c r="H86" s="2"/>
    </row>
    <row r="87" spans="1:8">
      <c r="A87" s="2" t="s">
        <v>14</v>
      </c>
      <c r="B87" s="8" t="s">
        <v>83</v>
      </c>
      <c r="C87" s="2"/>
      <c r="D87" s="2"/>
      <c r="E87" s="2"/>
      <c r="G87" s="2"/>
      <c r="H87" s="2"/>
    </row>
    <row r="88" spans="1:8">
      <c r="A88" s="2" t="s">
        <v>14</v>
      </c>
      <c r="B88" s="8" t="s">
        <v>84</v>
      </c>
      <c r="C88" s="2"/>
      <c r="D88" s="2"/>
      <c r="E88" s="2"/>
      <c r="G88" s="2"/>
      <c r="H88" s="2"/>
    </row>
    <row r="89" spans="1:8">
      <c r="A89" s="2" t="s">
        <v>14</v>
      </c>
      <c r="B89" s="8" t="s">
        <v>85</v>
      </c>
      <c r="C89" s="2"/>
      <c r="D89" s="2"/>
      <c r="E89" s="2"/>
      <c r="G89" s="2"/>
      <c r="H89" s="2"/>
    </row>
    <row r="90" spans="1:8">
      <c r="A90" s="2"/>
      <c r="B90" s="8"/>
      <c r="C90" s="2"/>
      <c r="D90" s="2"/>
      <c r="E90" s="2"/>
      <c r="G90" s="2"/>
      <c r="H90" s="2"/>
    </row>
    <row r="91" spans="1:8">
      <c r="A91" s="2"/>
      <c r="B91" s="8" t="s">
        <v>86</v>
      </c>
      <c r="C91" s="2"/>
      <c r="D91" s="2"/>
      <c r="E91" s="2"/>
      <c r="G91" s="2"/>
      <c r="H91" s="2"/>
    </row>
    <row r="92" spans="1:8">
      <c r="A92" s="2" t="s">
        <v>14</v>
      </c>
      <c r="B92" s="8" t="s">
        <v>80</v>
      </c>
      <c r="C92" s="2"/>
      <c r="D92" s="2"/>
      <c r="E92" s="2"/>
      <c r="G92" s="2"/>
      <c r="H92" s="2"/>
    </row>
    <row r="93" spans="1:8">
      <c r="A93" s="2" t="s">
        <v>14</v>
      </c>
      <c r="B93" s="8" t="s">
        <v>87</v>
      </c>
      <c r="C93" s="2"/>
      <c r="D93" s="2"/>
      <c r="E93" s="2"/>
      <c r="G93" s="2"/>
      <c r="H93" s="2"/>
    </row>
    <row r="94" spans="1:8">
      <c r="A94" s="2" t="s">
        <v>14</v>
      </c>
      <c r="B94" s="8" t="s">
        <v>81</v>
      </c>
      <c r="C94" s="2"/>
      <c r="D94" s="2"/>
      <c r="E94" s="2"/>
      <c r="G94" s="2"/>
      <c r="H94" s="2"/>
    </row>
    <row r="95" spans="1:8">
      <c r="A95" s="2" t="s">
        <v>14</v>
      </c>
      <c r="B95" s="8" t="s">
        <v>88</v>
      </c>
      <c r="C95" s="2"/>
      <c r="D95" s="2"/>
      <c r="E95" s="2"/>
      <c r="G95" s="2"/>
      <c r="H95" s="2"/>
    </row>
    <row r="96" spans="1:8">
      <c r="A96" s="2" t="s">
        <v>14</v>
      </c>
      <c r="B96" s="8" t="s">
        <v>89</v>
      </c>
      <c r="C96" s="2"/>
      <c r="D96" s="2"/>
      <c r="E96" s="2"/>
      <c r="G96" s="2"/>
      <c r="H96" s="2"/>
    </row>
    <row r="97" spans="1:8">
      <c r="A97" s="2" t="s">
        <v>14</v>
      </c>
      <c r="B97" s="8" t="s">
        <v>90</v>
      </c>
      <c r="C97" s="2"/>
      <c r="D97" s="2"/>
      <c r="E97" s="2"/>
      <c r="G97" s="2"/>
      <c r="H97" s="2"/>
    </row>
    <row r="98" spans="1:8">
      <c r="A98" s="2" t="s">
        <v>14</v>
      </c>
      <c r="B98" s="8" t="s">
        <v>91</v>
      </c>
      <c r="C98" s="2"/>
      <c r="D98" s="2"/>
      <c r="E98" s="2"/>
      <c r="G98" s="2"/>
      <c r="H98" s="2"/>
    </row>
    <row r="99" spans="1:8">
      <c r="A99" s="2" t="s">
        <v>14</v>
      </c>
      <c r="B99" s="8" t="s">
        <v>92</v>
      </c>
      <c r="C99" s="2"/>
      <c r="D99" s="2"/>
      <c r="E99" s="2"/>
      <c r="G99" s="2"/>
      <c r="H99" s="2"/>
    </row>
    <row r="100" spans="1:8">
      <c r="A100" s="2" t="s">
        <v>14</v>
      </c>
      <c r="B100" s="8" t="s">
        <v>93</v>
      </c>
      <c r="C100" s="2"/>
      <c r="D100" s="2"/>
      <c r="E100" s="2"/>
      <c r="G100" s="2"/>
      <c r="H100" s="2"/>
    </row>
    <row r="101" spans="1:8">
      <c r="A101" s="2" t="s">
        <v>14</v>
      </c>
      <c r="B101" s="8" t="s">
        <v>94</v>
      </c>
      <c r="C101" s="2"/>
      <c r="D101" s="2"/>
      <c r="E101" s="2"/>
      <c r="G101" s="2"/>
      <c r="H101" s="2"/>
    </row>
    <row r="102" spans="1:8">
      <c r="A102" s="2"/>
      <c r="B102" s="8"/>
      <c r="C102" s="2"/>
      <c r="D102" s="2"/>
      <c r="E102" s="2"/>
      <c r="G102" s="2"/>
      <c r="H102" s="2"/>
    </row>
    <row r="103" spans="1:8">
      <c r="A103" s="2"/>
      <c r="B103" s="8" t="s">
        <v>95</v>
      </c>
      <c r="C103" s="2"/>
      <c r="D103" s="2"/>
      <c r="E103" s="2"/>
      <c r="G103" s="2"/>
      <c r="H103" s="2"/>
    </row>
    <row r="104" spans="1:8">
      <c r="A104" s="2" t="s">
        <v>14</v>
      </c>
      <c r="B104" s="8" t="s">
        <v>96</v>
      </c>
      <c r="C104" s="2"/>
      <c r="D104" s="2"/>
      <c r="E104" s="2"/>
      <c r="G104" s="2"/>
      <c r="H104" s="2"/>
    </row>
    <row r="105" spans="1:8">
      <c r="A105" s="2" t="s">
        <v>14</v>
      </c>
      <c r="B105" s="8" t="s">
        <v>97</v>
      </c>
      <c r="C105" s="2"/>
      <c r="D105" s="2"/>
      <c r="E105" s="2"/>
      <c r="G105" s="2"/>
      <c r="H105" s="2"/>
    </row>
    <row r="106" spans="1:8">
      <c r="A106" s="2" t="s">
        <v>14</v>
      </c>
      <c r="B106" s="8" t="s">
        <v>98</v>
      </c>
      <c r="C106" s="2"/>
      <c r="D106" s="2"/>
      <c r="E106" s="2"/>
      <c r="G106" s="2"/>
      <c r="H106" s="2"/>
    </row>
    <row r="107" spans="1:8">
      <c r="A107" s="2" t="s">
        <v>14</v>
      </c>
      <c r="B107" s="8" t="s">
        <v>99</v>
      </c>
      <c r="C107" s="2"/>
      <c r="D107" s="2"/>
      <c r="E107" s="2"/>
      <c r="G107" s="2"/>
      <c r="H107" s="2"/>
    </row>
    <row r="108" spans="1:8">
      <c r="A108" s="2" t="s">
        <v>14</v>
      </c>
      <c r="B108" s="8" t="s">
        <v>100</v>
      </c>
      <c r="C108" s="2"/>
      <c r="D108" s="2"/>
      <c r="E108" s="2"/>
      <c r="G108" s="2"/>
      <c r="H108" s="2"/>
    </row>
    <row r="109" spans="1:8">
      <c r="A109" s="2" t="s">
        <v>14</v>
      </c>
      <c r="B109" s="8" t="s">
        <v>89</v>
      </c>
      <c r="C109" s="2"/>
      <c r="D109" s="2"/>
      <c r="E109" s="2"/>
      <c r="G109" s="2"/>
      <c r="H109" s="2"/>
    </row>
    <row r="110" spans="1:8">
      <c r="A110" s="2" t="s">
        <v>14</v>
      </c>
      <c r="B110" s="8" t="s">
        <v>90</v>
      </c>
      <c r="C110" s="2"/>
      <c r="D110" s="2"/>
      <c r="E110" s="2"/>
      <c r="G110" s="2"/>
      <c r="H110" s="2"/>
    </row>
    <row r="111" spans="1:8">
      <c r="A111" s="2" t="s">
        <v>14</v>
      </c>
      <c r="B111" s="8" t="s">
        <v>101</v>
      </c>
      <c r="C111" s="2"/>
      <c r="D111" s="2"/>
      <c r="E111" s="2"/>
      <c r="G111" s="2"/>
      <c r="H111" s="2"/>
    </row>
    <row r="112" spans="1:8">
      <c r="A112" s="2" t="s">
        <v>14</v>
      </c>
      <c r="B112" s="8" t="s">
        <v>102</v>
      </c>
      <c r="C112" s="2"/>
      <c r="D112" s="2"/>
      <c r="E112" s="2"/>
      <c r="G112" s="2"/>
      <c r="H112" s="2"/>
    </row>
    <row r="113" spans="1:9">
      <c r="A113" s="2" t="s">
        <v>14</v>
      </c>
      <c r="B113" s="8" t="s">
        <v>103</v>
      </c>
      <c r="C113" s="2"/>
      <c r="D113" s="2"/>
      <c r="E113" s="2"/>
      <c r="G113" s="2"/>
      <c r="H113" s="2"/>
    </row>
    <row r="114" spans="1:9">
      <c r="A114" s="2" t="s">
        <v>14</v>
      </c>
      <c r="B114" s="8" t="s">
        <v>104</v>
      </c>
      <c r="C114" s="2"/>
      <c r="D114" s="2"/>
      <c r="E114" s="2"/>
      <c r="G114" s="2"/>
      <c r="H114" s="2"/>
    </row>
    <row r="115" spans="1:9">
      <c r="A115" s="2"/>
      <c r="B115" s="8"/>
      <c r="C115" s="2"/>
      <c r="D115" s="2"/>
      <c r="E115" s="2"/>
      <c r="G115" s="2"/>
      <c r="H115" s="2"/>
    </row>
    <row r="116" spans="1:9">
      <c r="A116" s="2"/>
      <c r="B116" s="8" t="s">
        <v>105</v>
      </c>
      <c r="C116" s="2"/>
      <c r="D116" s="2"/>
      <c r="E116" s="2"/>
      <c r="G116" s="2"/>
      <c r="H116" s="2"/>
    </row>
    <row r="117" spans="1:9">
      <c r="A117" s="2" t="s">
        <v>14</v>
      </c>
      <c r="B117" s="8" t="s">
        <v>106</v>
      </c>
      <c r="C117" s="2"/>
      <c r="D117" s="2"/>
      <c r="E117" s="2"/>
      <c r="G117" s="2"/>
      <c r="H117" s="2"/>
    </row>
    <row r="118" spans="1:9">
      <c r="B118" s="14" t="s">
        <v>107</v>
      </c>
      <c r="C118" s="3"/>
      <c r="D118" s="3"/>
      <c r="E118" s="3"/>
      <c r="F118" s="6">
        <f>SUM(H45:H118)</f>
        <v>0</v>
      </c>
      <c r="G118" s="3"/>
      <c r="I118" s="6">
        <f>PRODUCT(F118,G118)</f>
        <v>0</v>
      </c>
    </row>
    <row r="120" spans="1:9">
      <c r="A120" s="7" t="s">
        <v>108</v>
      </c>
      <c r="B120" s="16" t="s">
        <v>109</v>
      </c>
    </row>
    <row r="121" spans="1:9">
      <c r="A121" s="2"/>
      <c r="B121" s="8"/>
      <c r="C121" s="2"/>
      <c r="D121" s="2"/>
      <c r="E121" s="2"/>
      <c r="G121" s="2"/>
      <c r="H121" s="2"/>
    </row>
    <row r="122" spans="1:9">
      <c r="A122" s="2"/>
      <c r="B122" s="8" t="s">
        <v>110</v>
      </c>
      <c r="C122" s="2"/>
      <c r="D122" s="2"/>
      <c r="E122" s="2"/>
      <c r="G122" s="2"/>
      <c r="H122" s="2"/>
    </row>
    <row r="123" spans="1:9">
      <c r="A123" s="2"/>
      <c r="B123" s="8"/>
      <c r="C123" s="2"/>
      <c r="D123" s="2"/>
      <c r="E123" s="2"/>
      <c r="G123" s="2"/>
      <c r="H123" s="2"/>
    </row>
    <row r="124" spans="1:9">
      <c r="A124" s="2"/>
      <c r="B124" s="8" t="s">
        <v>111</v>
      </c>
      <c r="C124" s="2"/>
      <c r="D124" s="2"/>
      <c r="E124" s="2"/>
      <c r="G124" s="2"/>
      <c r="H124" s="2"/>
    </row>
    <row r="125" spans="1:9">
      <c r="A125" s="2" t="s">
        <v>14</v>
      </c>
      <c r="B125" s="8" t="s">
        <v>112</v>
      </c>
      <c r="C125" s="2"/>
      <c r="D125" s="2"/>
      <c r="E125" s="2"/>
      <c r="G125" s="2"/>
      <c r="H125" s="2"/>
    </row>
    <row r="126" spans="1:9">
      <c r="A126" s="2" t="s">
        <v>14</v>
      </c>
      <c r="B126" s="8" t="s">
        <v>113</v>
      </c>
      <c r="C126" s="2"/>
      <c r="D126" s="2"/>
      <c r="E126" s="2"/>
      <c r="G126" s="2"/>
      <c r="H126" s="2"/>
    </row>
    <row r="127" spans="1:9">
      <c r="A127" s="2"/>
      <c r="B127" s="8"/>
      <c r="C127" s="2"/>
      <c r="D127" s="2"/>
      <c r="E127" s="2"/>
      <c r="G127" s="2"/>
      <c r="H127" s="2"/>
    </row>
    <row r="128" spans="1:9">
      <c r="A128" s="2"/>
      <c r="B128" s="8" t="s">
        <v>86</v>
      </c>
      <c r="C128" s="2"/>
      <c r="D128" s="2"/>
      <c r="E128" s="2"/>
      <c r="G128" s="2"/>
      <c r="H128" s="2"/>
    </row>
    <row r="129" spans="1:8">
      <c r="A129" s="2" t="s">
        <v>14</v>
      </c>
      <c r="B129" s="8" t="s">
        <v>114</v>
      </c>
      <c r="C129" s="2"/>
      <c r="D129" s="2"/>
      <c r="E129" s="2"/>
      <c r="G129" s="2"/>
      <c r="H129" s="2"/>
    </row>
    <row r="130" spans="1:8">
      <c r="A130" s="2" t="s">
        <v>14</v>
      </c>
      <c r="B130" s="8" t="s">
        <v>115</v>
      </c>
      <c r="C130" s="2"/>
      <c r="D130" s="2"/>
      <c r="E130" s="2"/>
      <c r="G130" s="2"/>
      <c r="H130" s="2"/>
    </row>
    <row r="131" spans="1:8">
      <c r="A131" s="2" t="s">
        <v>14</v>
      </c>
      <c r="B131" s="8" t="s">
        <v>116</v>
      </c>
      <c r="C131" s="2"/>
      <c r="D131" s="2"/>
      <c r="E131" s="2"/>
      <c r="G131" s="2"/>
      <c r="H131" s="2"/>
    </row>
    <row r="132" spans="1:8">
      <c r="A132" s="2" t="s">
        <v>14</v>
      </c>
      <c r="B132" s="8" t="s">
        <v>117</v>
      </c>
      <c r="C132" s="2"/>
      <c r="D132" s="2"/>
      <c r="E132" s="2"/>
      <c r="G132" s="2"/>
      <c r="H132" s="2"/>
    </row>
    <row r="133" spans="1:8">
      <c r="A133" s="2" t="s">
        <v>14</v>
      </c>
      <c r="B133" s="8" t="s">
        <v>118</v>
      </c>
      <c r="C133" s="2"/>
      <c r="D133" s="2"/>
      <c r="E133" s="2"/>
      <c r="G133" s="2"/>
      <c r="H133" s="2"/>
    </row>
    <row r="134" spans="1:8">
      <c r="A134" s="2" t="s">
        <v>14</v>
      </c>
      <c r="B134" s="8" t="s">
        <v>119</v>
      </c>
      <c r="C134" s="2"/>
      <c r="D134" s="2"/>
      <c r="E134" s="2"/>
      <c r="G134" s="2"/>
      <c r="H134" s="2"/>
    </row>
    <row r="135" spans="1:8">
      <c r="A135" s="2" t="s">
        <v>14</v>
      </c>
      <c r="B135" s="8" t="s">
        <v>120</v>
      </c>
      <c r="C135" s="2"/>
      <c r="D135" s="2"/>
      <c r="E135" s="2"/>
      <c r="G135" s="2"/>
      <c r="H135" s="2"/>
    </row>
    <row r="136" spans="1:8">
      <c r="A136" s="2" t="s">
        <v>14</v>
      </c>
      <c r="B136" s="8" t="s">
        <v>121</v>
      </c>
      <c r="C136" s="2"/>
      <c r="D136" s="2"/>
      <c r="E136" s="2"/>
      <c r="G136" s="2"/>
      <c r="H136" s="2"/>
    </row>
    <row r="137" spans="1:8">
      <c r="A137" s="2"/>
      <c r="B137" s="8"/>
      <c r="C137" s="2"/>
      <c r="D137" s="2"/>
      <c r="E137" s="2"/>
      <c r="G137" s="2"/>
      <c r="H137" s="2"/>
    </row>
    <row r="138" spans="1:8">
      <c r="A138" s="2"/>
      <c r="B138" s="8" t="s">
        <v>78</v>
      </c>
      <c r="C138" s="2"/>
      <c r="D138" s="2"/>
      <c r="E138" s="2"/>
      <c r="G138" s="2"/>
      <c r="H138" s="2"/>
    </row>
    <row r="139" spans="1:8">
      <c r="A139" s="2" t="s">
        <v>14</v>
      </c>
      <c r="B139" s="8" t="s">
        <v>122</v>
      </c>
      <c r="C139" s="2"/>
      <c r="D139" s="2"/>
      <c r="E139" s="2"/>
      <c r="G139" s="2"/>
      <c r="H139" s="2"/>
    </row>
    <row r="140" spans="1:8">
      <c r="A140" s="2" t="s">
        <v>14</v>
      </c>
      <c r="B140" s="8" t="s">
        <v>123</v>
      </c>
      <c r="C140" s="2"/>
      <c r="D140" s="2"/>
      <c r="E140" s="2"/>
      <c r="G140" s="2"/>
      <c r="H140" s="2"/>
    </row>
    <row r="141" spans="1:8">
      <c r="A141" s="2" t="s">
        <v>14</v>
      </c>
      <c r="B141" s="8" t="s">
        <v>124</v>
      </c>
      <c r="C141" s="2"/>
      <c r="D141" s="2"/>
      <c r="E141" s="2"/>
      <c r="G141" s="2"/>
      <c r="H141" s="2"/>
    </row>
    <row r="142" spans="1:8">
      <c r="A142" s="2" t="s">
        <v>14</v>
      </c>
      <c r="B142" s="8" t="s">
        <v>125</v>
      </c>
      <c r="C142" s="2"/>
      <c r="D142" s="2"/>
      <c r="E142" s="2"/>
      <c r="G142" s="2"/>
      <c r="H142" s="2"/>
    </row>
    <row r="143" spans="1:8">
      <c r="A143" s="2"/>
      <c r="B143" s="8"/>
      <c r="C143" s="2"/>
      <c r="D143" s="2"/>
      <c r="E143" s="2"/>
      <c r="G143" s="2"/>
      <c r="H143" s="2"/>
    </row>
    <row r="144" spans="1:8">
      <c r="A144" s="2"/>
      <c r="B144" s="8" t="s">
        <v>126</v>
      </c>
      <c r="C144" s="2"/>
      <c r="D144" s="2"/>
      <c r="E144" s="2"/>
      <c r="G144" s="2"/>
      <c r="H144" s="2"/>
    </row>
    <row r="145" spans="1:8">
      <c r="A145" s="2" t="s">
        <v>14</v>
      </c>
      <c r="B145" s="8" t="s">
        <v>127</v>
      </c>
      <c r="C145" s="2"/>
      <c r="D145" s="2"/>
      <c r="E145" s="2"/>
      <c r="G145" s="2"/>
      <c r="H145" s="2"/>
    </row>
    <row r="146" spans="1:8">
      <c r="A146" s="2" t="s">
        <v>14</v>
      </c>
      <c r="B146" s="8" t="s">
        <v>128</v>
      </c>
      <c r="C146" s="2"/>
      <c r="D146" s="2"/>
      <c r="E146" s="2"/>
      <c r="G146" s="2"/>
      <c r="H146" s="2"/>
    </row>
    <row r="147" spans="1:8">
      <c r="A147" s="2" t="s">
        <v>14</v>
      </c>
      <c r="B147" s="8" t="s">
        <v>129</v>
      </c>
      <c r="C147" s="2"/>
      <c r="D147" s="2"/>
      <c r="E147" s="2"/>
      <c r="G147" s="2"/>
      <c r="H147" s="2"/>
    </row>
    <row r="148" spans="1:8">
      <c r="A148" s="2" t="s">
        <v>14</v>
      </c>
      <c r="B148" s="8" t="s">
        <v>130</v>
      </c>
      <c r="C148" s="2"/>
      <c r="D148" s="2"/>
      <c r="E148" s="2"/>
      <c r="G148" s="2"/>
      <c r="H148" s="2"/>
    </row>
    <row r="149" spans="1:8">
      <c r="A149" s="2" t="s">
        <v>14</v>
      </c>
      <c r="B149" s="8" t="s">
        <v>131</v>
      </c>
      <c r="C149" s="2"/>
      <c r="D149" s="2"/>
      <c r="E149" s="2"/>
      <c r="G149" s="2"/>
      <c r="H149" s="2"/>
    </row>
    <row r="150" spans="1:8">
      <c r="A150" s="2"/>
      <c r="B150" s="8"/>
      <c r="C150" s="2"/>
      <c r="D150" s="2"/>
      <c r="E150" s="2"/>
      <c r="G150" s="2"/>
      <c r="H150" s="2"/>
    </row>
    <row r="151" spans="1:8">
      <c r="A151" s="2"/>
      <c r="B151" s="8" t="s">
        <v>132</v>
      </c>
      <c r="C151" s="2"/>
      <c r="D151" s="2"/>
      <c r="E151" s="2"/>
      <c r="G151" s="2"/>
      <c r="H151" s="2"/>
    </row>
    <row r="152" spans="1:8">
      <c r="A152" s="2" t="s">
        <v>14</v>
      </c>
      <c r="B152" s="8" t="s">
        <v>133</v>
      </c>
      <c r="C152" s="2"/>
      <c r="D152" s="2"/>
      <c r="E152" s="2"/>
      <c r="G152" s="2"/>
      <c r="H152" s="2"/>
    </row>
    <row r="153" spans="1:8">
      <c r="A153" s="2" t="s">
        <v>14</v>
      </c>
      <c r="B153" s="8" t="s">
        <v>134</v>
      </c>
      <c r="C153" s="2"/>
      <c r="D153" s="2"/>
      <c r="E153" s="2"/>
      <c r="G153" s="2"/>
      <c r="H153" s="2"/>
    </row>
    <row r="154" spans="1:8">
      <c r="A154" s="2" t="s">
        <v>14</v>
      </c>
      <c r="B154" s="8" t="s">
        <v>135</v>
      </c>
      <c r="C154" s="2"/>
      <c r="D154" s="2"/>
      <c r="E154" s="2"/>
      <c r="G154" s="2"/>
      <c r="H154" s="2"/>
    </row>
    <row r="155" spans="1:8">
      <c r="A155" s="2" t="s">
        <v>14</v>
      </c>
      <c r="B155" s="8" t="s">
        <v>136</v>
      </c>
      <c r="C155" s="2"/>
      <c r="D155" s="2"/>
      <c r="E155" s="2"/>
      <c r="G155" s="2"/>
      <c r="H155" s="2"/>
    </row>
    <row r="156" spans="1:8">
      <c r="A156" s="2" t="s">
        <v>14</v>
      </c>
      <c r="B156" s="8" t="s">
        <v>113</v>
      </c>
      <c r="C156" s="2"/>
      <c r="D156" s="2"/>
      <c r="E156" s="2"/>
      <c r="G156" s="2"/>
      <c r="H156" s="2"/>
    </row>
    <row r="157" spans="1:8">
      <c r="A157" s="2"/>
      <c r="B157" s="8"/>
      <c r="C157" s="2"/>
      <c r="D157" s="2"/>
      <c r="E157" s="2"/>
      <c r="G157" s="2"/>
      <c r="H157" s="2"/>
    </row>
    <row r="158" spans="1:8">
      <c r="A158" s="2"/>
      <c r="B158" s="8" t="s">
        <v>137</v>
      </c>
      <c r="C158" s="2"/>
      <c r="D158" s="2"/>
      <c r="E158" s="2"/>
      <c r="G158" s="2"/>
      <c r="H158" s="2"/>
    </row>
    <row r="159" spans="1:8">
      <c r="A159" s="2" t="s">
        <v>14</v>
      </c>
      <c r="B159" s="8" t="s">
        <v>138</v>
      </c>
      <c r="C159" s="2"/>
      <c r="D159" s="2"/>
      <c r="E159" s="2"/>
      <c r="G159" s="2"/>
      <c r="H159" s="2"/>
    </row>
    <row r="160" spans="1:8">
      <c r="A160" s="2" t="s">
        <v>14</v>
      </c>
      <c r="B160" s="8" t="s">
        <v>139</v>
      </c>
      <c r="C160" s="2"/>
      <c r="D160" s="2"/>
      <c r="E160" s="2"/>
      <c r="G160" s="2"/>
      <c r="H160" s="2"/>
    </row>
    <row r="161" spans="1:9">
      <c r="A161" s="2"/>
      <c r="B161" s="8"/>
      <c r="C161" s="2"/>
      <c r="D161" s="2"/>
      <c r="E161" s="2"/>
      <c r="G161" s="2"/>
      <c r="H161" s="2"/>
    </row>
    <row r="162" spans="1:9">
      <c r="A162" s="2"/>
      <c r="B162" s="8" t="s">
        <v>140</v>
      </c>
      <c r="C162" s="2"/>
      <c r="D162" s="2"/>
      <c r="E162" s="2"/>
      <c r="G162" s="2"/>
      <c r="H162" s="2"/>
    </row>
    <row r="163" spans="1:9">
      <c r="A163" s="2" t="s">
        <v>14</v>
      </c>
      <c r="B163" s="8" t="s">
        <v>141</v>
      </c>
      <c r="C163" s="2"/>
      <c r="D163" s="2"/>
      <c r="E163" s="2"/>
      <c r="G163" s="2"/>
      <c r="H163" s="2"/>
    </row>
    <row r="164" spans="1:9">
      <c r="A164" s="2" t="s">
        <v>14</v>
      </c>
      <c r="B164" s="8" t="s">
        <v>142</v>
      </c>
      <c r="C164" s="2"/>
      <c r="D164" s="2"/>
      <c r="E164" s="2"/>
      <c r="G164" s="2"/>
      <c r="H164" s="2"/>
    </row>
    <row r="165" spans="1:9" ht="22.5">
      <c r="A165" s="2" t="s">
        <v>14</v>
      </c>
      <c r="B165" s="8" t="s">
        <v>143</v>
      </c>
      <c r="C165" s="2"/>
      <c r="D165" s="2"/>
      <c r="E165" s="2"/>
      <c r="G165" s="2"/>
      <c r="H165" s="2"/>
    </row>
    <row r="166" spans="1:9">
      <c r="A166" s="2"/>
      <c r="B166" s="8"/>
      <c r="C166" s="2"/>
      <c r="D166" s="2"/>
      <c r="E166" s="2"/>
      <c r="G166" s="2"/>
      <c r="H166" s="2"/>
    </row>
    <row r="167" spans="1:9">
      <c r="A167" s="2"/>
      <c r="B167" s="8" t="s">
        <v>144</v>
      </c>
      <c r="C167" s="2"/>
      <c r="D167" s="2"/>
      <c r="E167" s="2"/>
      <c r="G167" s="2"/>
      <c r="H167" s="2"/>
    </row>
    <row r="168" spans="1:9">
      <c r="A168" s="2" t="s">
        <v>14</v>
      </c>
      <c r="B168" s="8" t="s">
        <v>145</v>
      </c>
      <c r="C168" s="2"/>
      <c r="D168" s="2"/>
      <c r="E168" s="2"/>
      <c r="G168" s="2"/>
      <c r="H168" s="2"/>
    </row>
    <row r="169" spans="1:9">
      <c r="A169" s="2" t="s">
        <v>14</v>
      </c>
      <c r="B169" s="8" t="s">
        <v>146</v>
      </c>
      <c r="C169" s="2"/>
      <c r="D169" s="2"/>
      <c r="E169" s="2"/>
      <c r="G169" s="2"/>
      <c r="H169" s="2"/>
    </row>
    <row r="170" spans="1:9">
      <c r="A170" s="2" t="s">
        <v>14</v>
      </c>
      <c r="B170" s="8" t="s">
        <v>147</v>
      </c>
      <c r="C170" s="2"/>
      <c r="D170" s="2"/>
      <c r="E170" s="2"/>
      <c r="G170" s="2"/>
      <c r="H170" s="2"/>
    </row>
    <row r="171" spans="1:9">
      <c r="A171" s="2"/>
      <c r="B171" s="8"/>
      <c r="C171" s="2"/>
      <c r="D171" s="2"/>
      <c r="E171" s="2"/>
      <c r="G171" s="2"/>
      <c r="H171" s="2"/>
    </row>
    <row r="172" spans="1:9">
      <c r="A172" s="2"/>
      <c r="B172" s="8" t="s">
        <v>148</v>
      </c>
      <c r="C172" s="2"/>
      <c r="D172" s="2"/>
      <c r="E172" s="2"/>
      <c r="G172" s="2"/>
      <c r="H172" s="2"/>
    </row>
    <row r="173" spans="1:9">
      <c r="A173" s="2" t="s">
        <v>14</v>
      </c>
      <c r="B173" s="8" t="s">
        <v>149</v>
      </c>
      <c r="C173" s="2"/>
      <c r="D173" s="2"/>
      <c r="E173" s="2"/>
      <c r="G173" s="2"/>
      <c r="H173" s="2"/>
    </row>
    <row r="174" spans="1:9">
      <c r="B174" s="14" t="s">
        <v>150</v>
      </c>
      <c r="C174" s="3"/>
      <c r="D174" s="3"/>
      <c r="E174" s="3"/>
      <c r="F174" s="6">
        <f>SUM(H121:H174)</f>
        <v>0</v>
      </c>
      <c r="G174" s="3"/>
      <c r="I174" s="6">
        <f>PRODUCT(F174,G174)</f>
        <v>0</v>
      </c>
    </row>
    <row r="176" spans="1:9">
      <c r="A176" s="7" t="s">
        <v>151</v>
      </c>
      <c r="B176" s="16" t="s">
        <v>152</v>
      </c>
    </row>
    <row r="177" spans="1:9">
      <c r="A177" s="2" t="s">
        <v>23</v>
      </c>
      <c r="B177" s="8" t="s">
        <v>153</v>
      </c>
      <c r="C177" s="2"/>
      <c r="D177" s="2"/>
      <c r="E177" s="2"/>
      <c r="F177" s="10">
        <v>0</v>
      </c>
      <c r="G177" s="2"/>
      <c r="H177" s="5">
        <f>PRODUCT(F177,G177)</f>
        <v>0</v>
      </c>
    </row>
    <row r="178" spans="1:9">
      <c r="A178" s="2" t="s">
        <v>154</v>
      </c>
      <c r="B178" s="8" t="s">
        <v>155</v>
      </c>
      <c r="C178" s="2"/>
      <c r="D178" s="2"/>
      <c r="E178" s="2"/>
      <c r="F178" s="10">
        <v>0</v>
      </c>
      <c r="G178" s="2"/>
      <c r="H178" s="5">
        <f>PRODUCT(F178,G178)</f>
        <v>0</v>
      </c>
    </row>
    <row r="179" spans="1:9">
      <c r="B179" s="14" t="s">
        <v>156</v>
      </c>
      <c r="C179" s="3"/>
      <c r="D179" s="3"/>
      <c r="E179" s="3"/>
      <c r="F179" s="6">
        <f>SUM(H177:H179)</f>
        <v>0</v>
      </c>
      <c r="G179" s="3"/>
      <c r="I179" s="6">
        <f>PRODUCT(F179,G179)</f>
        <v>0</v>
      </c>
    </row>
    <row r="181" spans="1:9">
      <c r="A181" s="7" t="s">
        <v>157</v>
      </c>
      <c r="B181" s="16" t="s">
        <v>158</v>
      </c>
    </row>
    <row r="182" spans="1:9">
      <c r="A182" s="2"/>
      <c r="B182" s="8"/>
      <c r="C182" s="2"/>
      <c r="D182" s="2"/>
      <c r="E182" s="2"/>
      <c r="G182" s="2"/>
      <c r="H182" s="2"/>
    </row>
    <row r="183" spans="1:9" ht="22.5">
      <c r="A183" s="2"/>
      <c r="B183" s="8" t="s">
        <v>159</v>
      </c>
      <c r="C183" s="2"/>
      <c r="D183" s="2"/>
      <c r="E183" s="2"/>
      <c r="G183" s="2"/>
      <c r="H183" s="2"/>
    </row>
    <row r="184" spans="1:9">
      <c r="A184" s="2"/>
      <c r="B184" s="8" t="s">
        <v>160</v>
      </c>
      <c r="C184" s="2"/>
      <c r="D184" s="2"/>
      <c r="E184" s="2"/>
      <c r="G184" s="2"/>
      <c r="H184" s="2"/>
    </row>
    <row r="185" spans="1:9">
      <c r="A185" s="2"/>
      <c r="B185" s="8" t="s">
        <v>49</v>
      </c>
      <c r="C185" s="2"/>
      <c r="D185" s="2"/>
      <c r="E185" s="2"/>
      <c r="G185" s="2"/>
      <c r="H185" s="2"/>
    </row>
    <row r="186" spans="1:9">
      <c r="A186" s="2" t="s">
        <v>14</v>
      </c>
      <c r="B186" s="8" t="s">
        <v>161</v>
      </c>
      <c r="C186" s="2"/>
      <c r="D186" s="2"/>
      <c r="E186" s="2"/>
      <c r="G186" s="2"/>
      <c r="H186" s="2"/>
    </row>
    <row r="187" spans="1:9">
      <c r="A187" s="2" t="s">
        <v>14</v>
      </c>
      <c r="B187" s="8" t="s">
        <v>162</v>
      </c>
      <c r="C187" s="2"/>
      <c r="D187" s="2"/>
      <c r="E187" s="2"/>
      <c r="G187" s="2"/>
      <c r="H187" s="2"/>
    </row>
    <row r="188" spans="1:9">
      <c r="A188" s="2" t="s">
        <v>14</v>
      </c>
      <c r="B188" s="8" t="s">
        <v>163</v>
      </c>
      <c r="C188" s="2"/>
      <c r="D188" s="2"/>
      <c r="E188" s="2"/>
      <c r="G188" s="2"/>
      <c r="H188" s="2"/>
    </row>
    <row r="189" spans="1:9">
      <c r="A189" s="2"/>
      <c r="B189" s="8"/>
      <c r="C189" s="2"/>
      <c r="D189" s="2"/>
      <c r="E189" s="2"/>
      <c r="G189" s="2"/>
      <c r="H189" s="2"/>
    </row>
    <row r="190" spans="1:9">
      <c r="A190" s="2"/>
      <c r="B190" s="8" t="s">
        <v>164</v>
      </c>
      <c r="C190" s="2"/>
      <c r="D190" s="2"/>
      <c r="E190" s="2"/>
      <c r="G190" s="2"/>
      <c r="H190" s="2"/>
    </row>
    <row r="191" spans="1:9">
      <c r="A191" s="2" t="s">
        <v>14</v>
      </c>
      <c r="B191" s="8" t="s">
        <v>165</v>
      </c>
      <c r="C191" s="2"/>
      <c r="D191" s="2"/>
      <c r="E191" s="2"/>
      <c r="G191" s="2"/>
      <c r="H191" s="2"/>
    </row>
    <row r="192" spans="1:9">
      <c r="A192" s="2" t="s">
        <v>14</v>
      </c>
      <c r="B192" s="8" t="s">
        <v>166</v>
      </c>
      <c r="C192" s="2"/>
      <c r="D192" s="2"/>
      <c r="E192" s="2"/>
      <c r="G192" s="2"/>
      <c r="H192" s="2"/>
    </row>
    <row r="193" spans="1:9">
      <c r="A193" s="2" t="s">
        <v>14</v>
      </c>
      <c r="B193" s="8" t="s">
        <v>167</v>
      </c>
      <c r="C193" s="2"/>
      <c r="D193" s="2"/>
      <c r="E193" s="2"/>
      <c r="G193" s="2"/>
      <c r="H193" s="2"/>
    </row>
    <row r="194" spans="1:9">
      <c r="A194" s="2" t="s">
        <v>14</v>
      </c>
      <c r="B194" s="8" t="s">
        <v>161</v>
      </c>
      <c r="C194" s="2"/>
      <c r="D194" s="2"/>
      <c r="E194" s="2"/>
      <c r="G194" s="2"/>
      <c r="H194" s="2"/>
    </row>
    <row r="195" spans="1:9">
      <c r="A195" s="2" t="s">
        <v>14</v>
      </c>
      <c r="B195" s="8" t="s">
        <v>168</v>
      </c>
      <c r="C195" s="2"/>
      <c r="D195" s="2"/>
      <c r="E195" s="2"/>
      <c r="G195" s="2"/>
      <c r="H195" s="2"/>
    </row>
    <row r="196" spans="1:9">
      <c r="A196" s="2" t="s">
        <v>14</v>
      </c>
      <c r="B196" s="8" t="s">
        <v>169</v>
      </c>
      <c r="C196" s="2"/>
      <c r="D196" s="2"/>
      <c r="E196" s="2"/>
      <c r="G196" s="2"/>
      <c r="H196" s="2"/>
    </row>
    <row r="197" spans="1:9">
      <c r="A197" s="2" t="s">
        <v>14</v>
      </c>
      <c r="B197" s="8" t="s">
        <v>170</v>
      </c>
      <c r="C197" s="2"/>
      <c r="D197" s="2"/>
      <c r="E197" s="2"/>
      <c r="G197" s="2"/>
      <c r="H197" s="2"/>
    </row>
    <row r="198" spans="1:9">
      <c r="A198" s="2" t="s">
        <v>14</v>
      </c>
      <c r="B198" s="8" t="s">
        <v>171</v>
      </c>
      <c r="C198" s="2"/>
      <c r="D198" s="2"/>
      <c r="E198" s="2"/>
      <c r="G198" s="2"/>
      <c r="H198" s="2"/>
    </row>
    <row r="199" spans="1:9">
      <c r="A199" s="2" t="s">
        <v>14</v>
      </c>
      <c r="B199" s="8" t="s">
        <v>172</v>
      </c>
      <c r="C199" s="2"/>
      <c r="D199" s="2"/>
      <c r="E199" s="2"/>
      <c r="G199" s="2"/>
      <c r="H199" s="2"/>
    </row>
    <row r="200" spans="1:9">
      <c r="B200" s="14" t="s">
        <v>173</v>
      </c>
      <c r="C200" s="3"/>
      <c r="D200" s="3"/>
      <c r="E200" s="3"/>
      <c r="F200" s="6">
        <f>SUM(H182:H200)</f>
        <v>0</v>
      </c>
      <c r="G200" s="3"/>
      <c r="I200" s="6">
        <f>PRODUCT(F200,G200)</f>
        <v>0</v>
      </c>
    </row>
    <row r="202" spans="1:9">
      <c r="A202" s="7" t="s">
        <v>174</v>
      </c>
      <c r="B202" s="16" t="s">
        <v>175</v>
      </c>
    </row>
    <row r="203" spans="1:9">
      <c r="A203" s="2"/>
      <c r="B203" s="8"/>
      <c r="C203" s="2"/>
      <c r="D203" s="2"/>
      <c r="E203" s="2"/>
      <c r="G203" s="2"/>
      <c r="H203" s="2"/>
    </row>
    <row r="204" spans="1:9">
      <c r="A204" s="2"/>
      <c r="B204" s="8" t="s">
        <v>176</v>
      </c>
      <c r="C204" s="2"/>
      <c r="D204" s="2"/>
      <c r="E204" s="2"/>
      <c r="G204" s="2"/>
      <c r="H204" s="2"/>
    </row>
    <row r="205" spans="1:9">
      <c r="A205" s="2" t="s">
        <v>14</v>
      </c>
      <c r="B205" s="8" t="s">
        <v>177</v>
      </c>
      <c r="C205" s="2"/>
      <c r="D205" s="2"/>
      <c r="E205" s="2"/>
      <c r="G205" s="2"/>
      <c r="H205" s="2"/>
    </row>
    <row r="206" spans="1:9">
      <c r="A206" s="2" t="s">
        <v>14</v>
      </c>
      <c r="B206" s="8" t="s">
        <v>178</v>
      </c>
      <c r="C206" s="2"/>
      <c r="D206" s="2"/>
      <c r="E206" s="2"/>
      <c r="G206" s="2"/>
      <c r="H206" s="2"/>
    </row>
    <row r="207" spans="1:9">
      <c r="A207" s="2" t="s">
        <v>14</v>
      </c>
      <c r="B207" s="8" t="s">
        <v>179</v>
      </c>
      <c r="C207" s="2"/>
      <c r="D207" s="2"/>
      <c r="E207" s="2"/>
      <c r="G207" s="2"/>
      <c r="H207" s="2"/>
    </row>
    <row r="208" spans="1:9">
      <c r="A208" s="2" t="s">
        <v>14</v>
      </c>
      <c r="B208" s="8" t="s">
        <v>180</v>
      </c>
      <c r="C208" s="2"/>
      <c r="D208" s="2"/>
      <c r="E208" s="2"/>
      <c r="G208" s="2"/>
      <c r="H208" s="2"/>
    </row>
    <row r="209" spans="1:8" ht="22.5">
      <c r="A209" s="2" t="s">
        <v>14</v>
      </c>
      <c r="B209" s="8" t="s">
        <v>181</v>
      </c>
      <c r="C209" s="2"/>
      <c r="D209" s="2"/>
      <c r="E209" s="2"/>
      <c r="G209" s="2"/>
      <c r="H209" s="2"/>
    </row>
    <row r="210" spans="1:8">
      <c r="A210" s="2" t="s">
        <v>14</v>
      </c>
      <c r="B210" s="8" t="s">
        <v>182</v>
      </c>
      <c r="C210" s="2"/>
      <c r="D210" s="2"/>
      <c r="E210" s="2"/>
      <c r="G210" s="2"/>
      <c r="H210" s="2"/>
    </row>
    <row r="211" spans="1:8">
      <c r="A211" s="2" t="s">
        <v>14</v>
      </c>
      <c r="B211" s="8" t="s">
        <v>183</v>
      </c>
      <c r="C211" s="2"/>
      <c r="D211" s="2"/>
      <c r="E211" s="2"/>
      <c r="G211" s="2"/>
      <c r="H211" s="2"/>
    </row>
    <row r="212" spans="1:8">
      <c r="A212" s="2" t="s">
        <v>14</v>
      </c>
      <c r="B212" s="8" t="s">
        <v>184</v>
      </c>
      <c r="C212" s="2"/>
      <c r="D212" s="2"/>
      <c r="E212" s="2"/>
      <c r="G212" s="2"/>
      <c r="H212" s="2"/>
    </row>
    <row r="213" spans="1:8">
      <c r="A213" s="2" t="s">
        <v>14</v>
      </c>
      <c r="B213" s="8" t="s">
        <v>185</v>
      </c>
      <c r="C213" s="2"/>
      <c r="D213" s="2"/>
      <c r="E213" s="2"/>
      <c r="G213" s="2"/>
      <c r="H213" s="2"/>
    </row>
    <row r="214" spans="1:8">
      <c r="A214" s="2" t="s">
        <v>14</v>
      </c>
      <c r="B214" s="8" t="s">
        <v>186</v>
      </c>
      <c r="C214" s="2"/>
      <c r="D214" s="2"/>
      <c r="E214" s="2"/>
      <c r="G214" s="2"/>
      <c r="H214" s="2"/>
    </row>
    <row r="215" spans="1:8">
      <c r="A215" s="2" t="s">
        <v>14</v>
      </c>
      <c r="B215" s="8" t="s">
        <v>187</v>
      </c>
      <c r="C215" s="2"/>
      <c r="D215" s="2"/>
      <c r="E215" s="2"/>
      <c r="G215" s="2"/>
      <c r="H215" s="2"/>
    </row>
    <row r="216" spans="1:8">
      <c r="A216" s="2" t="s">
        <v>14</v>
      </c>
      <c r="B216" s="8" t="s">
        <v>188</v>
      </c>
      <c r="C216" s="2"/>
      <c r="D216" s="2"/>
      <c r="E216" s="2"/>
      <c r="G216" s="2"/>
      <c r="H216" s="2"/>
    </row>
    <row r="217" spans="1:8">
      <c r="A217" s="2" t="s">
        <v>14</v>
      </c>
      <c r="B217" s="8" t="s">
        <v>189</v>
      </c>
      <c r="C217" s="2"/>
      <c r="D217" s="2"/>
      <c r="E217" s="2"/>
      <c r="G217" s="2"/>
      <c r="H217" s="2"/>
    </row>
    <row r="218" spans="1:8">
      <c r="A218" s="2" t="s">
        <v>14</v>
      </c>
      <c r="B218" s="8" t="s">
        <v>190</v>
      </c>
      <c r="C218" s="2"/>
      <c r="D218" s="2"/>
      <c r="E218" s="2"/>
      <c r="G218" s="2"/>
      <c r="H218" s="2"/>
    </row>
    <row r="219" spans="1:8">
      <c r="A219" s="2" t="s">
        <v>14</v>
      </c>
      <c r="B219" s="8" t="s">
        <v>191</v>
      </c>
      <c r="C219" s="2"/>
      <c r="D219" s="2"/>
      <c r="E219" s="2"/>
      <c r="G219" s="2"/>
      <c r="H219" s="2"/>
    </row>
    <row r="220" spans="1:8">
      <c r="A220" s="2" t="s">
        <v>14</v>
      </c>
      <c r="B220" s="8" t="s">
        <v>192</v>
      </c>
      <c r="C220" s="2"/>
      <c r="D220" s="2"/>
      <c r="E220" s="2"/>
      <c r="G220" s="2"/>
      <c r="H220" s="2"/>
    </row>
    <row r="221" spans="1:8" ht="22.5">
      <c r="A221" s="2" t="s">
        <v>14</v>
      </c>
      <c r="B221" s="8" t="s">
        <v>193</v>
      </c>
      <c r="C221" s="2"/>
      <c r="D221" s="2"/>
      <c r="E221" s="2"/>
      <c r="G221" s="2"/>
      <c r="H221" s="2"/>
    </row>
    <row r="222" spans="1:8">
      <c r="A222" s="2" t="s">
        <v>14</v>
      </c>
      <c r="B222" s="8" t="s">
        <v>194</v>
      </c>
      <c r="C222" s="2"/>
      <c r="D222" s="2"/>
      <c r="E222" s="2"/>
      <c r="G222" s="2"/>
      <c r="H222" s="2"/>
    </row>
    <row r="223" spans="1:8">
      <c r="A223" s="2" t="s">
        <v>14</v>
      </c>
      <c r="B223" s="8" t="s">
        <v>195</v>
      </c>
      <c r="C223" s="2"/>
      <c r="D223" s="2"/>
      <c r="E223" s="2"/>
      <c r="G223" s="2"/>
      <c r="H223" s="2"/>
    </row>
    <row r="224" spans="1:8">
      <c r="A224" s="2" t="s">
        <v>14</v>
      </c>
      <c r="B224" s="8" t="s">
        <v>196</v>
      </c>
      <c r="C224" s="2"/>
      <c r="D224" s="2"/>
      <c r="E224" s="2"/>
      <c r="G224" s="2"/>
      <c r="H224" s="2"/>
    </row>
    <row r="225" spans="1:9">
      <c r="A225" s="2" t="s">
        <v>14</v>
      </c>
      <c r="B225" s="8" t="s">
        <v>197</v>
      </c>
      <c r="C225" s="2"/>
      <c r="D225" s="2"/>
      <c r="E225" s="2"/>
      <c r="G225" s="2"/>
      <c r="H225" s="2"/>
    </row>
    <row r="226" spans="1:9">
      <c r="A226" s="2" t="s">
        <v>14</v>
      </c>
      <c r="B226" s="8" t="s">
        <v>198</v>
      </c>
      <c r="C226" s="2"/>
      <c r="D226" s="2"/>
      <c r="E226" s="2"/>
      <c r="G226" s="2"/>
      <c r="H226" s="2"/>
    </row>
    <row r="227" spans="1:9">
      <c r="A227" s="2" t="s">
        <v>14</v>
      </c>
      <c r="B227" s="8" t="s">
        <v>199</v>
      </c>
      <c r="C227" s="2"/>
      <c r="D227" s="2"/>
      <c r="E227" s="2"/>
      <c r="G227" s="2"/>
      <c r="H227" s="2"/>
    </row>
    <row r="228" spans="1:9">
      <c r="A228" s="2" t="s">
        <v>14</v>
      </c>
      <c r="B228" s="8" t="s">
        <v>200</v>
      </c>
      <c r="C228" s="2"/>
      <c r="D228" s="2"/>
      <c r="E228" s="2"/>
      <c r="G228" s="2"/>
      <c r="H228" s="2"/>
    </row>
    <row r="229" spans="1:9">
      <c r="A229" s="2" t="s">
        <v>14</v>
      </c>
      <c r="B229" s="8" t="s">
        <v>201</v>
      </c>
      <c r="C229" s="2"/>
      <c r="D229" s="2"/>
      <c r="E229" s="2"/>
      <c r="G229" s="2"/>
      <c r="H229" s="2"/>
    </row>
    <row r="230" spans="1:9">
      <c r="A230" s="2" t="s">
        <v>14</v>
      </c>
      <c r="B230" s="8" t="s">
        <v>202</v>
      </c>
      <c r="C230" s="2"/>
      <c r="D230" s="2"/>
      <c r="E230" s="2"/>
      <c r="G230" s="2"/>
      <c r="H230" s="2"/>
    </row>
    <row r="231" spans="1:9">
      <c r="A231" s="2" t="s">
        <v>14</v>
      </c>
      <c r="B231" s="8" t="s">
        <v>203</v>
      </c>
      <c r="C231" s="2"/>
      <c r="D231" s="2"/>
      <c r="E231" s="2"/>
      <c r="G231" s="2"/>
      <c r="H231" s="2"/>
    </row>
    <row r="232" spans="1:9">
      <c r="A232" s="2" t="s">
        <v>14</v>
      </c>
      <c r="B232" s="8" t="s">
        <v>204</v>
      </c>
      <c r="C232" s="2"/>
      <c r="D232" s="2"/>
      <c r="E232" s="2"/>
      <c r="G232" s="2"/>
      <c r="H232" s="2"/>
    </row>
    <row r="233" spans="1:9">
      <c r="B233" s="14" t="s">
        <v>205</v>
      </c>
      <c r="C233" s="3"/>
      <c r="D233" s="3"/>
      <c r="E233" s="3"/>
      <c r="F233" s="6">
        <f>SUM(H203:H233)</f>
        <v>0</v>
      </c>
      <c r="G233" s="3"/>
      <c r="I233" s="6">
        <f>PRODUCT(F233,G233)</f>
        <v>0</v>
      </c>
    </row>
    <row r="235" spans="1:9">
      <c r="A235" s="7" t="s">
        <v>206</v>
      </c>
      <c r="B235" s="16" t="s">
        <v>207</v>
      </c>
    </row>
    <row r="236" spans="1:9">
      <c r="A236" s="2"/>
      <c r="B236" s="8"/>
      <c r="C236" s="2"/>
      <c r="D236" s="2"/>
      <c r="E236" s="2"/>
      <c r="G236" s="2"/>
      <c r="H236" s="2"/>
    </row>
    <row r="237" spans="1:9">
      <c r="A237" s="2"/>
      <c r="B237" s="8" t="s">
        <v>208</v>
      </c>
      <c r="C237" s="2"/>
      <c r="D237" s="2"/>
      <c r="E237" s="2"/>
      <c r="G237" s="2"/>
      <c r="H237" s="2"/>
    </row>
    <row r="238" spans="1:9">
      <c r="A238" s="2"/>
      <c r="B238" s="8"/>
      <c r="C238" s="2"/>
      <c r="D238" s="2"/>
      <c r="E238" s="2"/>
      <c r="G238" s="2"/>
      <c r="H238" s="2"/>
    </row>
    <row r="239" spans="1:9" ht="22.5">
      <c r="A239" s="2"/>
      <c r="B239" s="8" t="s">
        <v>209</v>
      </c>
      <c r="C239" s="2"/>
      <c r="D239" s="2"/>
      <c r="E239" s="2"/>
      <c r="G239" s="2"/>
      <c r="H239" s="2"/>
    </row>
    <row r="240" spans="1:9">
      <c r="A240" s="2"/>
      <c r="B240" s="8"/>
      <c r="C240" s="2"/>
      <c r="D240" s="2"/>
      <c r="E240" s="2"/>
      <c r="G240" s="2"/>
      <c r="H240" s="2"/>
    </row>
    <row r="241" spans="1:9">
      <c r="A241" s="2" t="s">
        <v>14</v>
      </c>
      <c r="B241" s="8" t="s">
        <v>210</v>
      </c>
      <c r="C241" s="2"/>
      <c r="D241" s="2"/>
      <c r="E241" s="2"/>
      <c r="G241" s="2"/>
      <c r="H241" s="2"/>
    </row>
    <row r="242" spans="1:9">
      <c r="A242" s="2" t="s">
        <v>14</v>
      </c>
      <c r="B242" s="8" t="s">
        <v>211</v>
      </c>
      <c r="C242" s="2"/>
      <c r="D242" s="2"/>
      <c r="E242" s="2"/>
      <c r="G242" s="2"/>
      <c r="H242" s="2"/>
    </row>
    <row r="243" spans="1:9">
      <c r="A243" s="2"/>
      <c r="B243" s="8"/>
      <c r="C243" s="2"/>
      <c r="D243" s="2"/>
      <c r="E243" s="2"/>
      <c r="G243" s="2"/>
      <c r="H243" s="2"/>
    </row>
    <row r="244" spans="1:9">
      <c r="A244" s="2"/>
      <c r="B244" s="8" t="s">
        <v>212</v>
      </c>
      <c r="C244" s="2"/>
      <c r="D244" s="2"/>
      <c r="E244" s="2"/>
      <c r="G244" s="2"/>
      <c r="H244" s="2"/>
    </row>
    <row r="245" spans="1:9">
      <c r="A245" s="2"/>
      <c r="B245" s="8"/>
      <c r="C245" s="2"/>
      <c r="D245" s="2"/>
      <c r="E245" s="2"/>
      <c r="G245" s="2"/>
      <c r="H245" s="2"/>
    </row>
    <row r="246" spans="1:9">
      <c r="A246" s="2" t="s">
        <v>14</v>
      </c>
      <c r="B246" s="8" t="s">
        <v>213</v>
      </c>
      <c r="C246" s="2"/>
      <c r="D246" s="2"/>
      <c r="E246" s="2"/>
      <c r="G246" s="2"/>
      <c r="H246" s="2"/>
    </row>
    <row r="247" spans="1:9">
      <c r="A247" s="2" t="s">
        <v>14</v>
      </c>
      <c r="B247" s="8" t="s">
        <v>214</v>
      </c>
      <c r="C247" s="2"/>
      <c r="D247" s="2"/>
      <c r="E247" s="2"/>
      <c r="G247" s="2"/>
      <c r="H247" s="2"/>
    </row>
    <row r="248" spans="1:9">
      <c r="A248" s="2" t="s">
        <v>14</v>
      </c>
      <c r="B248" s="8" t="s">
        <v>215</v>
      </c>
      <c r="C248" s="2"/>
      <c r="D248" s="2"/>
      <c r="E248" s="2"/>
      <c r="G248" s="2"/>
      <c r="H248" s="2"/>
    </row>
    <row r="249" spans="1:9">
      <c r="A249" s="2"/>
      <c r="B249" s="8"/>
      <c r="C249" s="2"/>
      <c r="D249" s="2"/>
      <c r="E249" s="2"/>
      <c r="G249" s="2"/>
      <c r="H249" s="2"/>
    </row>
    <row r="250" spans="1:9" ht="22.5">
      <c r="A250" s="2"/>
      <c r="B250" s="8" t="s">
        <v>216</v>
      </c>
      <c r="C250" s="2"/>
      <c r="D250" s="2"/>
      <c r="E250" s="2"/>
      <c r="G250" s="2"/>
      <c r="H250" s="2"/>
    </row>
    <row r="251" spans="1:9">
      <c r="B251" s="14" t="s">
        <v>217</v>
      </c>
      <c r="C251" s="3"/>
      <c r="D251" s="3"/>
      <c r="E251" s="3"/>
      <c r="F251" s="6">
        <f>SUM(H236:H251)</f>
        <v>0</v>
      </c>
      <c r="G251" s="3"/>
      <c r="I251" s="6">
        <f>PRODUCT(F251,G251)</f>
        <v>0</v>
      </c>
    </row>
    <row r="253" spans="1:9">
      <c r="A253" s="7" t="s">
        <v>218</v>
      </c>
      <c r="B253" s="16" t="s">
        <v>219</v>
      </c>
    </row>
    <row r="254" spans="1:9">
      <c r="A254" s="2"/>
      <c r="B254" s="8"/>
      <c r="C254" s="2"/>
      <c r="D254" s="2"/>
      <c r="E254" s="2"/>
      <c r="G254" s="2"/>
      <c r="H254" s="2"/>
    </row>
    <row r="255" spans="1:9" ht="33.75">
      <c r="A255" s="2"/>
      <c r="B255" s="8" t="s">
        <v>220</v>
      </c>
      <c r="C255" s="2"/>
      <c r="D255" s="2"/>
      <c r="E255" s="2"/>
      <c r="G255" s="2"/>
      <c r="H255" s="2"/>
    </row>
    <row r="256" spans="1:9">
      <c r="A256" s="2"/>
      <c r="B256" s="8"/>
      <c r="C256" s="2"/>
      <c r="D256" s="2"/>
      <c r="E256" s="2"/>
      <c r="G256" s="2"/>
      <c r="H256" s="2"/>
    </row>
    <row r="257" spans="1:8">
      <c r="A257" s="2"/>
      <c r="B257" s="8" t="s">
        <v>221</v>
      </c>
      <c r="C257" s="2"/>
      <c r="D257" s="2"/>
      <c r="E257" s="2"/>
      <c r="G257" s="2"/>
      <c r="H257" s="2"/>
    </row>
    <row r="258" spans="1:8">
      <c r="A258" s="2" t="s">
        <v>14</v>
      </c>
      <c r="B258" s="8" t="s">
        <v>222</v>
      </c>
      <c r="C258" s="2"/>
      <c r="D258" s="2"/>
      <c r="E258" s="2"/>
      <c r="G258" s="2"/>
      <c r="H258" s="2"/>
    </row>
    <row r="259" spans="1:8">
      <c r="A259" s="2" t="s">
        <v>14</v>
      </c>
      <c r="B259" s="8" t="s">
        <v>223</v>
      </c>
      <c r="C259" s="2"/>
      <c r="D259" s="2"/>
      <c r="E259" s="2"/>
      <c r="G259" s="2"/>
      <c r="H259" s="2"/>
    </row>
    <row r="260" spans="1:8" ht="22.5">
      <c r="A260" s="2" t="s">
        <v>14</v>
      </c>
      <c r="B260" s="8" t="s">
        <v>224</v>
      </c>
      <c r="C260" s="2"/>
      <c r="D260" s="2"/>
      <c r="E260" s="2"/>
      <c r="G260" s="2"/>
      <c r="H260" s="2"/>
    </row>
    <row r="261" spans="1:8">
      <c r="A261" s="2" t="s">
        <v>14</v>
      </c>
      <c r="B261" s="8" t="s">
        <v>225</v>
      </c>
      <c r="C261" s="2"/>
      <c r="D261" s="2"/>
      <c r="E261" s="2"/>
      <c r="G261" s="2"/>
      <c r="H261" s="2"/>
    </row>
    <row r="262" spans="1:8">
      <c r="A262" s="2" t="s">
        <v>14</v>
      </c>
      <c r="B262" s="8" t="s">
        <v>226</v>
      </c>
      <c r="C262" s="2"/>
      <c r="D262" s="2"/>
      <c r="E262" s="2"/>
      <c r="G262" s="2"/>
      <c r="H262" s="2"/>
    </row>
    <row r="263" spans="1:8">
      <c r="A263" s="2" t="s">
        <v>14</v>
      </c>
      <c r="B263" s="8" t="s">
        <v>227</v>
      </c>
      <c r="C263" s="2"/>
      <c r="D263" s="2"/>
      <c r="E263" s="2"/>
      <c r="G263" s="2"/>
      <c r="H263" s="2"/>
    </row>
    <row r="264" spans="1:8">
      <c r="A264" s="2"/>
      <c r="B264" s="8"/>
      <c r="C264" s="2"/>
      <c r="D264" s="2"/>
      <c r="E264" s="2"/>
      <c r="G264" s="2"/>
      <c r="H264" s="2"/>
    </row>
    <row r="265" spans="1:8">
      <c r="A265" s="2"/>
      <c r="B265" s="8" t="s">
        <v>228</v>
      </c>
      <c r="C265" s="2"/>
      <c r="D265" s="2"/>
      <c r="E265" s="2"/>
      <c r="G265" s="2"/>
      <c r="H265" s="2"/>
    </row>
    <row r="266" spans="1:8">
      <c r="A266" s="2" t="s">
        <v>14</v>
      </c>
      <c r="B266" s="8" t="s">
        <v>229</v>
      </c>
      <c r="C266" s="2"/>
      <c r="D266" s="2"/>
      <c r="E266" s="2"/>
      <c r="G266" s="2"/>
      <c r="H266" s="2"/>
    </row>
    <row r="267" spans="1:8">
      <c r="A267" s="2" t="s">
        <v>14</v>
      </c>
      <c r="B267" s="8" t="s">
        <v>230</v>
      </c>
      <c r="C267" s="2"/>
      <c r="D267" s="2"/>
      <c r="E267" s="2"/>
      <c r="G267" s="2"/>
      <c r="H267" s="2"/>
    </row>
    <row r="268" spans="1:8" ht="22.5">
      <c r="A268" s="2" t="s">
        <v>14</v>
      </c>
      <c r="B268" s="8" t="s">
        <v>231</v>
      </c>
      <c r="C268" s="2"/>
      <c r="D268" s="2"/>
      <c r="E268" s="2"/>
      <c r="G268" s="2"/>
      <c r="H268" s="2"/>
    </row>
    <row r="269" spans="1:8">
      <c r="A269" s="2" t="s">
        <v>14</v>
      </c>
      <c r="B269" s="8" t="s">
        <v>232</v>
      </c>
      <c r="C269" s="2"/>
      <c r="D269" s="2"/>
      <c r="E269" s="2"/>
      <c r="G269" s="2"/>
      <c r="H269" s="2"/>
    </row>
    <row r="270" spans="1:8">
      <c r="A270" s="2"/>
      <c r="B270" s="8"/>
      <c r="C270" s="2"/>
      <c r="D270" s="2"/>
      <c r="E270" s="2"/>
      <c r="G270" s="2"/>
      <c r="H270" s="2"/>
    </row>
    <row r="271" spans="1:8">
      <c r="A271" s="2"/>
      <c r="B271" s="8" t="s">
        <v>233</v>
      </c>
      <c r="C271" s="2"/>
      <c r="D271" s="2"/>
      <c r="E271" s="2"/>
      <c r="G271" s="2"/>
      <c r="H271" s="2"/>
    </row>
    <row r="272" spans="1:8">
      <c r="A272" s="2" t="s">
        <v>14</v>
      </c>
      <c r="B272" s="8" t="s">
        <v>234</v>
      </c>
      <c r="C272" s="2"/>
      <c r="D272" s="2"/>
      <c r="E272" s="2"/>
      <c r="G272" s="2"/>
      <c r="H272" s="2"/>
    </row>
    <row r="273" spans="1:9">
      <c r="A273" s="2" t="s">
        <v>14</v>
      </c>
      <c r="B273" s="8" t="s">
        <v>235</v>
      </c>
      <c r="C273" s="2"/>
      <c r="D273" s="2"/>
      <c r="E273" s="2"/>
      <c r="G273" s="2"/>
      <c r="H273" s="2"/>
    </row>
    <row r="274" spans="1:9">
      <c r="A274" s="2" t="s">
        <v>14</v>
      </c>
      <c r="B274" s="8" t="s">
        <v>236</v>
      </c>
      <c r="C274" s="2"/>
      <c r="D274" s="2"/>
      <c r="E274" s="2"/>
      <c r="G274" s="2"/>
      <c r="H274" s="2"/>
    </row>
    <row r="275" spans="1:9">
      <c r="A275" s="2" t="s">
        <v>14</v>
      </c>
      <c r="B275" s="8" t="s">
        <v>237</v>
      </c>
      <c r="C275" s="2"/>
      <c r="D275" s="2"/>
      <c r="E275" s="2"/>
      <c r="G275" s="2"/>
      <c r="H275" s="2"/>
    </row>
    <row r="276" spans="1:9">
      <c r="A276" s="2"/>
      <c r="B276" s="8"/>
      <c r="C276" s="2"/>
      <c r="D276" s="2"/>
      <c r="E276" s="2"/>
      <c r="G276" s="2"/>
      <c r="H276" s="2"/>
    </row>
    <row r="277" spans="1:9">
      <c r="A277" s="2"/>
      <c r="B277" s="8" t="s">
        <v>238</v>
      </c>
      <c r="C277" s="2"/>
      <c r="D277" s="2"/>
      <c r="E277" s="2"/>
      <c r="G277" s="2"/>
      <c r="H277" s="2"/>
    </row>
    <row r="278" spans="1:9">
      <c r="A278" s="2" t="s">
        <v>14</v>
      </c>
      <c r="B278" s="8" t="s">
        <v>239</v>
      </c>
      <c r="C278" s="2"/>
      <c r="D278" s="2"/>
      <c r="E278" s="2"/>
      <c r="G278" s="2"/>
      <c r="H278" s="2"/>
    </row>
    <row r="279" spans="1:9">
      <c r="A279" s="2" t="s">
        <v>14</v>
      </c>
      <c r="B279" s="8" t="s">
        <v>240</v>
      </c>
      <c r="C279" s="2"/>
      <c r="D279" s="2"/>
      <c r="E279" s="2"/>
      <c r="G279" s="2"/>
      <c r="H279" s="2"/>
    </row>
    <row r="280" spans="1:9">
      <c r="A280" s="2" t="s">
        <v>14</v>
      </c>
      <c r="B280" s="8" t="s">
        <v>241</v>
      </c>
      <c r="C280" s="2"/>
      <c r="D280" s="2"/>
      <c r="E280" s="2"/>
      <c r="G280" s="2"/>
      <c r="H280" s="2"/>
    </row>
    <row r="281" spans="1:9">
      <c r="A281" s="2"/>
      <c r="B281" s="8"/>
      <c r="C281" s="2"/>
      <c r="D281" s="2"/>
      <c r="E281" s="2"/>
      <c r="G281" s="2"/>
      <c r="H281" s="2"/>
    </row>
    <row r="282" spans="1:9">
      <c r="A282" s="2"/>
      <c r="B282" s="8" t="s">
        <v>242</v>
      </c>
      <c r="C282" s="2"/>
      <c r="D282" s="2"/>
      <c r="E282" s="2"/>
      <c r="G282" s="2"/>
      <c r="H282" s="2"/>
    </row>
    <row r="283" spans="1:9">
      <c r="A283" s="2" t="s">
        <v>14</v>
      </c>
      <c r="B283" s="8" t="s">
        <v>243</v>
      </c>
      <c r="C283" s="2"/>
      <c r="D283" s="2"/>
      <c r="E283" s="2"/>
      <c r="G283" s="2"/>
      <c r="H283" s="2"/>
    </row>
    <row r="284" spans="1:9">
      <c r="A284" s="2" t="s">
        <v>14</v>
      </c>
      <c r="B284" s="8" t="s">
        <v>244</v>
      </c>
      <c r="C284" s="2"/>
      <c r="D284" s="2"/>
      <c r="E284" s="2"/>
      <c r="G284" s="2"/>
      <c r="H284" s="2"/>
    </row>
    <row r="285" spans="1:9">
      <c r="A285" s="2" t="s">
        <v>14</v>
      </c>
      <c r="B285" s="8" t="s">
        <v>245</v>
      </c>
      <c r="C285" s="2"/>
      <c r="D285" s="2"/>
      <c r="E285" s="2"/>
      <c r="G285" s="2"/>
      <c r="H285" s="2"/>
    </row>
    <row r="286" spans="1:9">
      <c r="B286" s="14" t="s">
        <v>246</v>
      </c>
      <c r="C286" s="3"/>
      <c r="D286" s="3"/>
      <c r="E286" s="3"/>
      <c r="F286" s="6">
        <f>SUM(H254:H286)</f>
        <v>0</v>
      </c>
      <c r="G286" s="3"/>
      <c r="I286" s="6">
        <f>PRODUCT(F286,G286)</f>
        <v>0</v>
      </c>
    </row>
    <row r="288" spans="1:9">
      <c r="A288" s="7" t="s">
        <v>247</v>
      </c>
      <c r="B288" s="16" t="s">
        <v>248</v>
      </c>
    </row>
    <row r="289" spans="1:9">
      <c r="A289" s="2"/>
      <c r="B289" s="8"/>
      <c r="C289" s="2"/>
      <c r="D289" s="2"/>
      <c r="E289" s="2"/>
      <c r="G289" s="2"/>
      <c r="H289" s="2"/>
    </row>
    <row r="290" spans="1:9" ht="67.5">
      <c r="A290" s="2"/>
      <c r="B290" s="8" t="s">
        <v>249</v>
      </c>
      <c r="C290" s="2"/>
      <c r="D290" s="2"/>
      <c r="E290" s="2"/>
      <c r="G290" s="2"/>
      <c r="H290" s="2"/>
    </row>
    <row r="291" spans="1:9">
      <c r="A291" s="2"/>
      <c r="B291" s="8"/>
      <c r="C291" s="2"/>
      <c r="D291" s="2"/>
      <c r="E291" s="2"/>
      <c r="G291" s="2"/>
      <c r="H291" s="2"/>
    </row>
    <row r="292" spans="1:9" ht="67.5">
      <c r="A292" s="2"/>
      <c r="B292" s="8" t="s">
        <v>250</v>
      </c>
      <c r="C292" s="2"/>
      <c r="D292" s="2"/>
      <c r="E292" s="2"/>
      <c r="G292" s="2"/>
      <c r="H292" s="2"/>
    </row>
    <row r="293" spans="1:9">
      <c r="A293" s="2"/>
      <c r="B293" s="8"/>
      <c r="C293" s="2"/>
      <c r="D293" s="2"/>
      <c r="E293" s="2"/>
      <c r="G293" s="2"/>
      <c r="H293" s="2"/>
    </row>
    <row r="294" spans="1:9" ht="33.75">
      <c r="A294" s="2"/>
      <c r="B294" s="8" t="s">
        <v>251</v>
      </c>
      <c r="C294" s="2"/>
      <c r="D294" s="2"/>
      <c r="E294" s="2"/>
      <c r="G294" s="2"/>
      <c r="H294" s="2"/>
    </row>
    <row r="295" spans="1:9">
      <c r="A295" s="2"/>
      <c r="B295" s="8"/>
      <c r="C295" s="2"/>
      <c r="D295" s="2"/>
      <c r="E295" s="2"/>
      <c r="G295" s="2"/>
      <c r="H295" s="2"/>
    </row>
    <row r="296" spans="1:9" ht="56.25">
      <c r="A296" s="2"/>
      <c r="B296" s="8" t="s">
        <v>252</v>
      </c>
      <c r="C296" s="2"/>
      <c r="D296" s="2"/>
      <c r="E296" s="2"/>
      <c r="G296" s="2"/>
      <c r="H296" s="2"/>
    </row>
    <row r="297" spans="1:9">
      <c r="A297" s="2"/>
      <c r="B297" s="8"/>
      <c r="C297" s="2"/>
      <c r="D297" s="2"/>
      <c r="E297" s="2"/>
      <c r="G297" s="2"/>
      <c r="H297" s="2"/>
    </row>
    <row r="298" spans="1:9" ht="33.75">
      <c r="A298" s="2"/>
      <c r="B298" s="8" t="s">
        <v>253</v>
      </c>
      <c r="C298" s="2"/>
      <c r="D298" s="2"/>
      <c r="E298" s="2"/>
      <c r="G298" s="2"/>
      <c r="H298" s="2"/>
    </row>
    <row r="299" spans="1:9">
      <c r="B299" s="14" t="s">
        <v>254</v>
      </c>
      <c r="C299" s="3"/>
      <c r="D299" s="3"/>
      <c r="E299" s="3"/>
      <c r="F299" s="6">
        <f>SUM(H289:H299)</f>
        <v>0</v>
      </c>
      <c r="G299" s="3"/>
      <c r="I299" s="6">
        <f>PRODUCT(F299,G299)</f>
        <v>0</v>
      </c>
    </row>
    <row r="301" spans="1:9">
      <c r="A301" s="7" t="s">
        <v>255</v>
      </c>
      <c r="B301" s="16" t="s">
        <v>256</v>
      </c>
    </row>
    <row r="302" spans="1:9">
      <c r="A302" s="2"/>
      <c r="B302" s="8" t="s">
        <v>257</v>
      </c>
      <c r="C302" s="2"/>
      <c r="D302" s="2"/>
      <c r="E302" s="2"/>
      <c r="F302" s="2" t="s">
        <v>258</v>
      </c>
      <c r="G302" s="2"/>
      <c r="H302" s="2"/>
    </row>
    <row r="303" spans="1:9">
      <c r="A303" s="2"/>
      <c r="B303" s="8" t="s">
        <v>259</v>
      </c>
      <c r="C303" s="2"/>
      <c r="D303" s="2"/>
      <c r="E303" s="2"/>
      <c r="F303" s="2" t="s">
        <v>258</v>
      </c>
      <c r="G303" s="2"/>
      <c r="H303" s="2"/>
    </row>
    <row r="304" spans="1:9">
      <c r="A304" s="2"/>
      <c r="B304" s="8" t="s">
        <v>260</v>
      </c>
      <c r="C304" s="2"/>
      <c r="D304" s="2"/>
      <c r="E304" s="2"/>
      <c r="F304" s="2" t="s">
        <v>258</v>
      </c>
      <c r="G304" s="2"/>
      <c r="H304" s="2"/>
    </row>
    <row r="305" spans="1:10">
      <c r="A305" s="2"/>
      <c r="B305" s="8" t="s">
        <v>261</v>
      </c>
      <c r="C305" s="2"/>
      <c r="D305" s="2"/>
      <c r="E305" s="2"/>
      <c r="F305" s="2" t="s">
        <v>258</v>
      </c>
      <c r="G305" s="2"/>
      <c r="H305" s="2"/>
    </row>
    <row r="306" spans="1:10">
      <c r="A306" s="2"/>
      <c r="B306" s="8" t="s">
        <v>262</v>
      </c>
      <c r="C306" s="2"/>
      <c r="D306" s="2"/>
      <c r="E306" s="2"/>
      <c r="F306" s="2" t="s">
        <v>258</v>
      </c>
      <c r="G306" s="2"/>
      <c r="H306" s="2"/>
    </row>
    <row r="307" spans="1:10">
      <c r="B307" s="14" t="s">
        <v>263</v>
      </c>
      <c r="C307" s="3"/>
      <c r="D307" s="3"/>
      <c r="E307" s="3"/>
      <c r="F307" s="6">
        <f>SUM(H302:H307)</f>
        <v>0</v>
      </c>
      <c r="G307" s="3"/>
      <c r="I307" s="6">
        <f>PRODUCT(F307,G307)</f>
        <v>0</v>
      </c>
    </row>
    <row r="308" spans="1:10">
      <c r="B308" s="14" t="s">
        <v>264</v>
      </c>
      <c r="C308" s="3"/>
      <c r="D308" s="3"/>
      <c r="E308" s="3"/>
      <c r="F308" s="6">
        <f>SUM(I6:I308)</f>
        <v>0</v>
      </c>
      <c r="G308" s="3"/>
      <c r="J308" s="6">
        <f>PRODUCT(F308,G308)</f>
        <v>0</v>
      </c>
    </row>
    <row r="310" spans="1:10">
      <c r="A310" s="3"/>
      <c r="B310" s="14" t="s">
        <v>257</v>
      </c>
    </row>
    <row r="311" spans="1:10">
      <c r="A311" s="2"/>
      <c r="B311" s="8"/>
      <c r="C311" s="2"/>
      <c r="D311" s="2"/>
      <c r="E311" s="2"/>
      <c r="G311" s="2"/>
      <c r="I311" s="2"/>
    </row>
    <row r="312" spans="1:10">
      <c r="A312" s="2"/>
      <c r="B312" s="8" t="s">
        <v>265</v>
      </c>
      <c r="C312" s="2"/>
      <c r="D312" s="2"/>
      <c r="E312" s="2"/>
      <c r="G312" s="2"/>
      <c r="I312" s="2"/>
    </row>
    <row r="314" spans="1:10">
      <c r="A314" s="7"/>
      <c r="B314" s="16" t="s">
        <v>266</v>
      </c>
    </row>
    <row r="315" spans="1:10">
      <c r="A315" s="2"/>
      <c r="B315" s="8"/>
      <c r="C315" s="2"/>
      <c r="D315" s="2"/>
      <c r="E315" s="2"/>
      <c r="G315" s="2"/>
      <c r="H315" s="2"/>
    </row>
    <row r="316" spans="1:10">
      <c r="A316" s="2"/>
      <c r="B316" s="8" t="s">
        <v>267</v>
      </c>
      <c r="C316" s="2"/>
      <c r="D316" s="2"/>
      <c r="E316" s="2"/>
      <c r="G316" s="2"/>
      <c r="H316" s="2"/>
    </row>
    <row r="317" spans="1:10">
      <c r="A317" s="2"/>
      <c r="B317" s="8" t="s">
        <v>268</v>
      </c>
      <c r="C317" s="5">
        <v>7383</v>
      </c>
      <c r="D317" s="2" t="s">
        <v>269</v>
      </c>
      <c r="E317" s="5">
        <v>500</v>
      </c>
      <c r="F317" s="5">
        <f>C317*E317</f>
        <v>3691500</v>
      </c>
      <c r="G317" s="2"/>
      <c r="H317" s="5">
        <f>PRODUCT(F317,G317)</f>
        <v>3691500</v>
      </c>
    </row>
    <row r="318" spans="1:10">
      <c r="A318" s="2"/>
      <c r="B318" s="8" t="s">
        <v>270</v>
      </c>
      <c r="C318" s="5">
        <v>6369</v>
      </c>
      <c r="D318" s="2" t="s">
        <v>269</v>
      </c>
      <c r="E318" s="5">
        <v>35</v>
      </c>
      <c r="F318" s="5">
        <f>C318*E318</f>
        <v>222915</v>
      </c>
      <c r="G318" s="2"/>
      <c r="H318" s="5">
        <f>PRODUCT(F318,G318)</f>
        <v>222915</v>
      </c>
    </row>
    <row r="319" spans="1:10">
      <c r="A319" s="2"/>
      <c r="B319" s="8" t="s">
        <v>271</v>
      </c>
      <c r="C319" s="5">
        <v>2</v>
      </c>
      <c r="D319" s="2" t="s">
        <v>272</v>
      </c>
      <c r="E319" s="5">
        <v>150000</v>
      </c>
      <c r="F319" s="5">
        <f>C319*E319</f>
        <v>300000</v>
      </c>
      <c r="G319" s="2"/>
      <c r="H319" s="5">
        <f>PRODUCT(F319,G319)</f>
        <v>300000</v>
      </c>
    </row>
    <row r="320" spans="1:10">
      <c r="A320" s="2"/>
      <c r="B320" s="8" t="s">
        <v>273</v>
      </c>
      <c r="C320" s="5">
        <v>28146</v>
      </c>
      <c r="D320" s="2" t="s">
        <v>269</v>
      </c>
      <c r="E320" s="5">
        <v>5</v>
      </c>
      <c r="F320" s="5">
        <f>C320*E320</f>
        <v>140730</v>
      </c>
      <c r="G320" s="2"/>
      <c r="H320" s="5">
        <f>PRODUCT(F320,G320)</f>
        <v>140730</v>
      </c>
    </row>
    <row r="321" spans="1:9">
      <c r="A321" s="2"/>
      <c r="B321" s="8" t="s">
        <v>274</v>
      </c>
      <c r="C321" s="5">
        <v>41900</v>
      </c>
      <c r="D321" s="2" t="s">
        <v>269</v>
      </c>
      <c r="E321" s="5">
        <v>103.941408114558</v>
      </c>
      <c r="F321" s="10">
        <v>4355145</v>
      </c>
      <c r="G321" s="2"/>
      <c r="H321" s="10">
        <v>4355145</v>
      </c>
    </row>
    <row r="322" spans="1:9">
      <c r="A322" s="2"/>
      <c r="B322" s="8"/>
      <c r="C322" s="2"/>
      <c r="D322" s="2"/>
      <c r="E322" s="2"/>
      <c r="G322" s="2"/>
      <c r="H322" s="2"/>
    </row>
    <row r="323" spans="1:9">
      <c r="A323" s="2"/>
      <c r="B323" s="8" t="s">
        <v>275</v>
      </c>
      <c r="C323" s="5">
        <v>10</v>
      </c>
      <c r="D323" s="2" t="s">
        <v>276</v>
      </c>
      <c r="E323" s="5">
        <v>4355145</v>
      </c>
      <c r="F323" s="10">
        <v>435514.5</v>
      </c>
      <c r="G323" s="2"/>
      <c r="H323" s="5">
        <f>PRODUCT(F323,G323)</f>
        <v>435514.5</v>
      </c>
    </row>
    <row r="324" spans="1:9">
      <c r="A324" s="2"/>
      <c r="B324" s="8" t="s">
        <v>277</v>
      </c>
      <c r="C324" s="5">
        <v>5</v>
      </c>
      <c r="D324" s="2" t="s">
        <v>276</v>
      </c>
      <c r="E324" s="5">
        <v>4790659.5</v>
      </c>
      <c r="F324" s="10">
        <v>239532.97500000001</v>
      </c>
      <c r="G324" s="2"/>
      <c r="H324" s="5">
        <f>PRODUCT(F324,G324)</f>
        <v>239532.97500000001</v>
      </c>
    </row>
    <row r="325" spans="1:9">
      <c r="A325" s="2"/>
      <c r="B325" s="8" t="s">
        <v>278</v>
      </c>
      <c r="C325" s="5">
        <v>3</v>
      </c>
      <c r="D325" s="2" t="s">
        <v>276</v>
      </c>
      <c r="E325" s="5">
        <v>5030192.4749999996</v>
      </c>
      <c r="F325" s="10">
        <v>150905.77424999999</v>
      </c>
      <c r="G325" s="2"/>
      <c r="H325" s="5">
        <f>PRODUCT(F325,G325)</f>
        <v>150905.77424999999</v>
      </c>
    </row>
    <row r="326" spans="1:9">
      <c r="A326" s="2"/>
      <c r="B326" s="8" t="s">
        <v>9</v>
      </c>
      <c r="C326" s="5">
        <v>28164</v>
      </c>
      <c r="D326" s="2" t="s">
        <v>269</v>
      </c>
      <c r="E326" s="5">
        <v>183.961733036856</v>
      </c>
      <c r="F326" s="10">
        <v>5181098.2492500003</v>
      </c>
      <c r="G326" s="2"/>
      <c r="H326" s="10">
        <v>5181098.2492500003</v>
      </c>
    </row>
    <row r="327" spans="1:9">
      <c r="B327" s="14" t="s">
        <v>279</v>
      </c>
      <c r="C327" s="6">
        <v>41918</v>
      </c>
      <c r="D327" s="3" t="s">
        <v>269</v>
      </c>
      <c r="E327" s="6">
        <v>123.600797968653</v>
      </c>
      <c r="F327" s="6">
        <f>SUM(H312:H320,H322:H325,H327:H327)</f>
        <v>5181098.2492499994</v>
      </c>
      <c r="G327" s="3"/>
      <c r="I327" s="6">
        <f>PRODUCT(F327,G327)</f>
        <v>5181098.2492499994</v>
      </c>
    </row>
    <row r="329" spans="1:9">
      <c r="A329" s="7"/>
      <c r="B329" s="16" t="s">
        <v>280</v>
      </c>
    </row>
    <row r="330" spans="1:9">
      <c r="A330" s="2"/>
      <c r="B330" s="8"/>
      <c r="C330" s="2"/>
      <c r="D330" s="2"/>
      <c r="E330" s="2"/>
      <c r="G330" s="2"/>
      <c r="H330" s="2"/>
    </row>
    <row r="331" spans="1:9">
      <c r="A331" s="2"/>
      <c r="B331" s="8" t="s">
        <v>281</v>
      </c>
      <c r="C331" s="2"/>
      <c r="D331" s="2"/>
      <c r="E331" s="2"/>
      <c r="G331" s="2"/>
      <c r="H331" s="2"/>
    </row>
    <row r="332" spans="1:9">
      <c r="A332" s="2"/>
      <c r="B332" s="8"/>
      <c r="C332" s="2"/>
      <c r="D332" s="2"/>
      <c r="E332" s="2"/>
      <c r="G332" s="2"/>
      <c r="H332" s="2"/>
    </row>
    <row r="333" spans="1:9">
      <c r="A333" s="2"/>
      <c r="B333" s="8" t="s">
        <v>282</v>
      </c>
      <c r="C333" s="2"/>
      <c r="D333" s="2" t="s">
        <v>283</v>
      </c>
      <c r="E333" s="2"/>
      <c r="G333" s="2"/>
      <c r="H333" s="2"/>
    </row>
    <row r="334" spans="1:9">
      <c r="A334" s="2"/>
      <c r="B334" s="8"/>
      <c r="C334" s="2"/>
      <c r="D334" s="2"/>
      <c r="E334" s="2"/>
      <c r="G334" s="2"/>
      <c r="H334" s="2"/>
    </row>
    <row r="335" spans="1:9">
      <c r="A335" s="2"/>
      <c r="B335" s="8" t="s">
        <v>284</v>
      </c>
      <c r="C335" s="5">
        <v>2469</v>
      </c>
      <c r="D335" s="2" t="s">
        <v>269</v>
      </c>
      <c r="E335" s="5">
        <v>1000</v>
      </c>
      <c r="F335" s="5">
        <f>C335*E335</f>
        <v>2469000</v>
      </c>
      <c r="G335" s="2"/>
      <c r="H335" s="5">
        <f>PRODUCT(F335,G335)</f>
        <v>2469000</v>
      </c>
    </row>
    <row r="336" spans="1:9" ht="22.5">
      <c r="A336" s="2"/>
      <c r="B336" s="8" t="s">
        <v>285</v>
      </c>
      <c r="C336" s="5">
        <v>4589</v>
      </c>
      <c r="D336" s="2" t="s">
        <v>269</v>
      </c>
      <c r="E336" s="5">
        <v>500</v>
      </c>
      <c r="F336" s="5">
        <f>C336*E336</f>
        <v>2294500</v>
      </c>
      <c r="G336" s="2"/>
      <c r="H336" s="5">
        <f>PRODUCT(F336,G336)</f>
        <v>2294500</v>
      </c>
    </row>
    <row r="337" spans="1:8">
      <c r="A337" s="2"/>
      <c r="B337" s="8" t="s">
        <v>286</v>
      </c>
      <c r="C337" s="5">
        <v>706</v>
      </c>
      <c r="D337" s="2" t="s">
        <v>269</v>
      </c>
      <c r="E337" s="5">
        <v>250</v>
      </c>
      <c r="F337" s="5">
        <f>C337*E337</f>
        <v>176500</v>
      </c>
      <c r="G337" s="2"/>
      <c r="H337" s="5">
        <f>PRODUCT(F337,G337)</f>
        <v>176500</v>
      </c>
    </row>
    <row r="338" spans="1:8">
      <c r="A338" s="2"/>
      <c r="B338" s="8" t="s">
        <v>287</v>
      </c>
      <c r="C338" s="5">
        <v>1765</v>
      </c>
      <c r="D338" s="2" t="s">
        <v>269</v>
      </c>
      <c r="E338" s="5">
        <v>350</v>
      </c>
      <c r="F338" s="5">
        <f>C338*E338</f>
        <v>617750</v>
      </c>
      <c r="G338" s="2"/>
      <c r="H338" s="5">
        <f>PRODUCT(F338,G338)</f>
        <v>617750</v>
      </c>
    </row>
    <row r="339" spans="1:8">
      <c r="A339" s="2"/>
      <c r="B339" s="8" t="s">
        <v>288</v>
      </c>
      <c r="C339" s="5">
        <v>3433</v>
      </c>
      <c r="D339" s="2" t="s">
        <v>269</v>
      </c>
      <c r="E339" s="5">
        <v>50</v>
      </c>
      <c r="F339" s="5">
        <f>C339*E339</f>
        <v>171650</v>
      </c>
      <c r="G339" s="2"/>
      <c r="H339" s="5">
        <f>PRODUCT(F339,G339)</f>
        <v>171650</v>
      </c>
    </row>
    <row r="340" spans="1:8">
      <c r="A340" s="2"/>
      <c r="B340" s="8"/>
      <c r="C340" s="2"/>
      <c r="D340" s="2"/>
      <c r="E340" s="2"/>
      <c r="G340" s="2"/>
      <c r="H340" s="2"/>
    </row>
    <row r="341" spans="1:8">
      <c r="A341" s="2"/>
      <c r="B341" s="8" t="s">
        <v>289</v>
      </c>
      <c r="C341" s="5">
        <v>12962</v>
      </c>
      <c r="D341" s="2" t="s">
        <v>269</v>
      </c>
      <c r="E341" s="5">
        <v>20</v>
      </c>
      <c r="F341" s="5">
        <f t="shared" ref="F341:F347" si="0">C341*E341</f>
        <v>259240</v>
      </c>
      <c r="G341" s="2"/>
      <c r="H341" s="5">
        <f t="shared" ref="H341:H347" si="1">PRODUCT(F341,G341)</f>
        <v>259240</v>
      </c>
    </row>
    <row r="342" spans="1:8">
      <c r="A342" s="2"/>
      <c r="B342" s="8" t="s">
        <v>290</v>
      </c>
      <c r="C342" s="5">
        <v>1</v>
      </c>
      <c r="D342" s="2" t="s">
        <v>291</v>
      </c>
      <c r="E342" s="5">
        <v>350000</v>
      </c>
      <c r="F342" s="5">
        <f t="shared" si="0"/>
        <v>350000</v>
      </c>
      <c r="G342" s="2"/>
      <c r="H342" s="5">
        <f t="shared" si="1"/>
        <v>350000</v>
      </c>
    </row>
    <row r="343" spans="1:8">
      <c r="A343" s="2"/>
      <c r="B343" s="8" t="s">
        <v>292</v>
      </c>
      <c r="C343" s="5">
        <v>1</v>
      </c>
      <c r="D343" s="2" t="s">
        <v>291</v>
      </c>
      <c r="E343" s="5">
        <v>500000</v>
      </c>
      <c r="F343" s="5">
        <f t="shared" si="0"/>
        <v>500000</v>
      </c>
      <c r="G343" s="2"/>
      <c r="H343" s="5">
        <f t="shared" si="1"/>
        <v>500000</v>
      </c>
    </row>
    <row r="344" spans="1:8">
      <c r="A344" s="2"/>
      <c r="B344" s="8" t="s">
        <v>293</v>
      </c>
      <c r="C344" s="5">
        <v>1</v>
      </c>
      <c r="D344" s="2" t="s">
        <v>291</v>
      </c>
      <c r="E344" s="5">
        <v>200000</v>
      </c>
      <c r="F344" s="5">
        <f t="shared" si="0"/>
        <v>200000</v>
      </c>
      <c r="G344" s="2"/>
      <c r="H344" s="5">
        <f t="shared" si="1"/>
        <v>200000</v>
      </c>
    </row>
    <row r="345" spans="1:8">
      <c r="A345" s="2"/>
      <c r="B345" s="8" t="s">
        <v>294</v>
      </c>
      <c r="C345" s="5">
        <v>1</v>
      </c>
      <c r="D345" s="2" t="s">
        <v>291</v>
      </c>
      <c r="E345" s="5">
        <v>200000</v>
      </c>
      <c r="F345" s="5">
        <f t="shared" si="0"/>
        <v>200000</v>
      </c>
      <c r="G345" s="2"/>
      <c r="H345" s="5">
        <f t="shared" si="1"/>
        <v>200000</v>
      </c>
    </row>
    <row r="346" spans="1:8">
      <c r="A346" s="2"/>
      <c r="B346" s="8" t="s">
        <v>295</v>
      </c>
      <c r="C346" s="5">
        <v>1</v>
      </c>
      <c r="D346" s="2" t="s">
        <v>291</v>
      </c>
      <c r="E346" s="5">
        <v>200000</v>
      </c>
      <c r="F346" s="5">
        <f t="shared" si="0"/>
        <v>200000</v>
      </c>
      <c r="G346" s="2"/>
      <c r="H346" s="5">
        <f t="shared" si="1"/>
        <v>200000</v>
      </c>
    </row>
    <row r="347" spans="1:8">
      <c r="A347" s="2"/>
      <c r="B347" s="8" t="s">
        <v>296</v>
      </c>
      <c r="C347" s="5">
        <v>1</v>
      </c>
      <c r="D347" s="2" t="s">
        <v>291</v>
      </c>
      <c r="E347" s="5">
        <v>500000</v>
      </c>
      <c r="F347" s="5">
        <f t="shared" si="0"/>
        <v>500000</v>
      </c>
      <c r="G347" s="2"/>
      <c r="H347" s="5">
        <f t="shared" si="1"/>
        <v>500000</v>
      </c>
    </row>
    <row r="348" spans="1:8">
      <c r="A348" s="2"/>
      <c r="B348" s="8"/>
      <c r="C348" s="2"/>
      <c r="D348" s="2"/>
      <c r="E348" s="2"/>
      <c r="G348" s="2"/>
      <c r="H348" s="2"/>
    </row>
    <row r="349" spans="1:8">
      <c r="A349" s="2"/>
      <c r="B349" s="8" t="s">
        <v>274</v>
      </c>
      <c r="C349" s="5">
        <v>12962</v>
      </c>
      <c r="D349" s="2" t="s">
        <v>269</v>
      </c>
      <c r="E349" s="5">
        <v>612.45486807591396</v>
      </c>
      <c r="F349" s="10">
        <v>7938640</v>
      </c>
      <c r="G349" s="2"/>
      <c r="H349" s="10">
        <v>7938640</v>
      </c>
    </row>
    <row r="350" spans="1:8">
      <c r="A350" s="2"/>
      <c r="B350" s="8"/>
      <c r="C350" s="2"/>
      <c r="D350" s="2"/>
      <c r="E350" s="2"/>
      <c r="G350" s="2"/>
      <c r="H350" s="2"/>
    </row>
    <row r="351" spans="1:8">
      <c r="A351" s="2"/>
      <c r="B351" s="8" t="s">
        <v>275</v>
      </c>
      <c r="C351" s="5">
        <v>10</v>
      </c>
      <c r="D351" s="2" t="s">
        <v>276</v>
      </c>
      <c r="E351" s="5">
        <v>11113780</v>
      </c>
      <c r="F351" s="10">
        <v>1111378</v>
      </c>
      <c r="G351" s="2"/>
      <c r="H351" s="5">
        <f>PRODUCT(F351,G351)</f>
        <v>1111378</v>
      </c>
    </row>
    <row r="352" spans="1:8">
      <c r="A352" s="2"/>
      <c r="B352" s="8" t="s">
        <v>277</v>
      </c>
      <c r="C352" s="5">
        <v>5</v>
      </c>
      <c r="D352" s="2" t="s">
        <v>276</v>
      </c>
      <c r="E352" s="5">
        <v>12225158</v>
      </c>
      <c r="F352" s="10">
        <v>611257.9</v>
      </c>
      <c r="G352" s="2"/>
      <c r="H352" s="5">
        <f>PRODUCT(F352,G352)</f>
        <v>611257.9</v>
      </c>
    </row>
    <row r="353" spans="1:9">
      <c r="A353" s="2"/>
      <c r="B353" s="8" t="s">
        <v>278</v>
      </c>
      <c r="C353" s="5">
        <v>3</v>
      </c>
      <c r="D353" s="2" t="s">
        <v>276</v>
      </c>
      <c r="E353" s="5">
        <v>12836415.9</v>
      </c>
      <c r="F353" s="10">
        <v>385092.47700000001</v>
      </c>
      <c r="G353" s="2"/>
      <c r="H353" s="5">
        <f>PRODUCT(F353,G353)</f>
        <v>385092.47700000001</v>
      </c>
    </row>
    <row r="354" spans="1:9">
      <c r="A354" s="2"/>
      <c r="B354" s="8" t="s">
        <v>9</v>
      </c>
      <c r="C354" s="5">
        <v>12980</v>
      </c>
      <c r="D354" s="2" t="s">
        <v>269</v>
      </c>
      <c r="E354" s="5">
        <v>773.98831872110895</v>
      </c>
      <c r="F354" s="10">
        <v>10046368.377</v>
      </c>
      <c r="G354" s="2"/>
      <c r="H354" s="10">
        <v>10046368.377</v>
      </c>
    </row>
    <row r="355" spans="1:9">
      <c r="B355" s="14" t="s">
        <v>297</v>
      </c>
      <c r="C355" s="6">
        <v>12962</v>
      </c>
      <c r="D355" s="3" t="s">
        <v>269</v>
      </c>
      <c r="E355" s="6">
        <v>775.06313663014998</v>
      </c>
      <c r="F355" s="6">
        <f>SUM(H330:H348,H350:H353,H355:H355)</f>
        <v>10046368.377</v>
      </c>
      <c r="G355" s="3"/>
      <c r="I355" s="6">
        <f>PRODUCT(F355,G355)</f>
        <v>10046368.377</v>
      </c>
    </row>
    <row r="357" spans="1:9">
      <c r="A357" s="7"/>
      <c r="B357" s="16" t="s">
        <v>298</v>
      </c>
    </row>
    <row r="358" spans="1:9">
      <c r="A358" s="2"/>
      <c r="B358" s="8"/>
      <c r="C358" s="2"/>
      <c r="D358" s="2"/>
      <c r="E358" s="2"/>
      <c r="G358" s="2"/>
      <c r="H358" s="2"/>
    </row>
    <row r="359" spans="1:9">
      <c r="A359" s="2"/>
      <c r="B359" s="8" t="s">
        <v>298</v>
      </c>
      <c r="C359" s="2"/>
      <c r="D359" s="2"/>
      <c r="E359" s="2"/>
      <c r="G359" s="2"/>
      <c r="H359" s="2"/>
    </row>
    <row r="360" spans="1:9">
      <c r="A360" s="2"/>
      <c r="B360" s="8" t="s">
        <v>299</v>
      </c>
      <c r="C360" s="5">
        <v>3454</v>
      </c>
      <c r="D360" s="2" t="s">
        <v>269</v>
      </c>
      <c r="E360" s="5">
        <v>100</v>
      </c>
      <c r="F360" s="5">
        <f t="shared" ref="F360:F365" si="2">C360*E360</f>
        <v>345400</v>
      </c>
      <c r="G360" s="2"/>
      <c r="H360" s="5">
        <f t="shared" ref="H360:H365" si="3">PRODUCT(F360,G360)</f>
        <v>345400</v>
      </c>
    </row>
    <row r="361" spans="1:9">
      <c r="A361" s="2"/>
      <c r="B361" s="8" t="s">
        <v>300</v>
      </c>
      <c r="C361" s="5">
        <v>840</v>
      </c>
      <c r="D361" s="2" t="s">
        <v>301</v>
      </c>
      <c r="E361" s="5">
        <v>120</v>
      </c>
      <c r="F361" s="5">
        <f t="shared" si="2"/>
        <v>100800</v>
      </c>
      <c r="G361" s="2"/>
      <c r="H361" s="5">
        <f t="shared" si="3"/>
        <v>100800</v>
      </c>
    </row>
    <row r="362" spans="1:9">
      <c r="A362" s="2"/>
      <c r="B362" s="8" t="s">
        <v>302</v>
      </c>
      <c r="C362" s="5">
        <v>10.49075</v>
      </c>
      <c r="D362" s="2" t="s">
        <v>272</v>
      </c>
      <c r="E362" s="5">
        <v>6000</v>
      </c>
      <c r="F362" s="5">
        <f t="shared" si="2"/>
        <v>62944.5</v>
      </c>
      <c r="G362" s="2"/>
      <c r="H362" s="5">
        <f t="shared" si="3"/>
        <v>62944.5</v>
      </c>
    </row>
    <row r="363" spans="1:9">
      <c r="A363" s="2"/>
      <c r="B363" s="8" t="s">
        <v>303</v>
      </c>
      <c r="C363" s="5">
        <v>3454</v>
      </c>
      <c r="D363" s="2" t="s">
        <v>269</v>
      </c>
      <c r="E363" s="5">
        <v>12</v>
      </c>
      <c r="F363" s="5">
        <f t="shared" si="2"/>
        <v>41448</v>
      </c>
      <c r="G363" s="2"/>
      <c r="H363" s="5">
        <f t="shared" si="3"/>
        <v>41448</v>
      </c>
    </row>
    <row r="364" spans="1:9">
      <c r="A364" s="2"/>
      <c r="B364" s="8" t="s">
        <v>304</v>
      </c>
      <c r="C364" s="5">
        <v>3454</v>
      </c>
      <c r="D364" s="2" t="s">
        <v>269</v>
      </c>
      <c r="E364" s="5">
        <v>20</v>
      </c>
      <c r="F364" s="5">
        <f t="shared" si="2"/>
        <v>69080</v>
      </c>
      <c r="G364" s="2"/>
      <c r="H364" s="5">
        <f t="shared" si="3"/>
        <v>69080</v>
      </c>
    </row>
    <row r="365" spans="1:9">
      <c r="A365" s="2"/>
      <c r="B365" s="8" t="s">
        <v>305</v>
      </c>
      <c r="C365" s="5">
        <v>1</v>
      </c>
      <c r="D365" s="2" t="s">
        <v>291</v>
      </c>
      <c r="E365" s="5">
        <v>1500000</v>
      </c>
      <c r="F365" s="5">
        <f t="shared" si="2"/>
        <v>1500000</v>
      </c>
      <c r="G365" s="2"/>
      <c r="H365" s="5">
        <f t="shared" si="3"/>
        <v>1500000</v>
      </c>
    </row>
    <row r="366" spans="1:9">
      <c r="A366" s="2"/>
      <c r="B366" s="8" t="s">
        <v>274</v>
      </c>
      <c r="C366" s="5">
        <v>3454</v>
      </c>
      <c r="D366" s="2" t="s">
        <v>269</v>
      </c>
      <c r="E366" s="5">
        <v>613.68630573248402</v>
      </c>
      <c r="F366" s="10">
        <v>2119672.5</v>
      </c>
      <c r="G366" s="2"/>
      <c r="H366" s="10">
        <v>2119672.5</v>
      </c>
    </row>
    <row r="367" spans="1:9">
      <c r="A367" s="2"/>
      <c r="B367" s="8"/>
      <c r="C367" s="2"/>
      <c r="D367" s="2"/>
      <c r="E367" s="2"/>
      <c r="G367" s="2"/>
      <c r="H367" s="2"/>
    </row>
    <row r="368" spans="1:9">
      <c r="A368" s="2"/>
      <c r="B368" s="8" t="s">
        <v>275</v>
      </c>
      <c r="C368" s="5">
        <v>12</v>
      </c>
      <c r="D368" s="2" t="s">
        <v>276</v>
      </c>
      <c r="E368" s="5">
        <v>2119672.5</v>
      </c>
      <c r="F368" s="10">
        <v>254360.7</v>
      </c>
      <c r="G368" s="2"/>
      <c r="H368" s="5">
        <f>PRODUCT(F368,G368)</f>
        <v>254360.7</v>
      </c>
    </row>
    <row r="369" spans="1:9">
      <c r="A369" s="2"/>
      <c r="B369" s="8" t="s">
        <v>277</v>
      </c>
      <c r="C369" s="5">
        <v>3</v>
      </c>
      <c r="D369" s="2" t="s">
        <v>276</v>
      </c>
      <c r="E369" s="5">
        <v>3943113.2</v>
      </c>
      <c r="F369" s="10">
        <v>118293.39599999999</v>
      </c>
      <c r="G369" s="2"/>
      <c r="H369" s="5">
        <f>PRODUCT(F369,G369)</f>
        <v>118293.39599999999</v>
      </c>
    </row>
    <row r="370" spans="1:9">
      <c r="A370" s="2"/>
      <c r="B370" s="8" t="s">
        <v>278</v>
      </c>
      <c r="C370" s="5">
        <v>3</v>
      </c>
      <c r="D370" s="2" t="s">
        <v>276</v>
      </c>
      <c r="E370" s="5">
        <v>4061406.5959999999</v>
      </c>
      <c r="F370" s="10">
        <v>121842.19788000001</v>
      </c>
      <c r="G370" s="2"/>
      <c r="H370" s="5">
        <f>PRODUCT(F370,G370)</f>
        <v>121842.19788000001</v>
      </c>
    </row>
    <row r="371" spans="1:9">
      <c r="A371" s="2"/>
      <c r="B371" s="8" t="s">
        <v>9</v>
      </c>
      <c r="C371" s="5">
        <v>3454</v>
      </c>
      <c r="D371" s="2" t="s">
        <v>269</v>
      </c>
      <c r="E371" s="5">
        <v>756.85257495078201</v>
      </c>
      <c r="F371" s="10">
        <v>2614168.7938799998</v>
      </c>
      <c r="G371" s="2"/>
      <c r="H371" s="10">
        <v>2614168.7938799998</v>
      </c>
    </row>
    <row r="372" spans="1:9">
      <c r="B372" s="14" t="s">
        <v>306</v>
      </c>
      <c r="C372" s="6">
        <v>3454</v>
      </c>
      <c r="D372" s="3" t="s">
        <v>269</v>
      </c>
      <c r="E372" s="6">
        <v>756.85257495078201</v>
      </c>
      <c r="F372" s="6">
        <f>SUM(H358:H365,H367:H370,H372:H372)</f>
        <v>2614168.7938800002</v>
      </c>
      <c r="G372" s="3"/>
      <c r="I372" s="6">
        <f>PRODUCT(F372,G372)</f>
        <v>2614168.7938800002</v>
      </c>
    </row>
    <row r="374" spans="1:9">
      <c r="A374" s="7"/>
      <c r="B374" s="16" t="s">
        <v>307</v>
      </c>
    </row>
    <row r="375" spans="1:9">
      <c r="A375" s="2"/>
      <c r="B375" s="8"/>
      <c r="C375" s="2"/>
      <c r="D375" s="2"/>
      <c r="E375" s="2"/>
      <c r="G375" s="2"/>
      <c r="H375" s="2"/>
    </row>
    <row r="376" spans="1:9">
      <c r="A376" s="2"/>
      <c r="B376" s="8" t="s">
        <v>308</v>
      </c>
      <c r="C376" s="2"/>
      <c r="D376" s="2"/>
      <c r="E376" s="2"/>
      <c r="G376" s="2"/>
      <c r="H376" s="2"/>
    </row>
    <row r="377" spans="1:9">
      <c r="A377" s="2"/>
      <c r="B377" s="8"/>
      <c r="C377" s="2"/>
      <c r="D377" s="2"/>
      <c r="E377" s="2"/>
      <c r="G377" s="2"/>
      <c r="H377" s="2"/>
    </row>
    <row r="378" spans="1:9">
      <c r="A378" s="2"/>
      <c r="B378" s="8" t="s">
        <v>309</v>
      </c>
      <c r="C378" s="2"/>
      <c r="D378" s="2" t="s">
        <v>283</v>
      </c>
      <c r="E378" s="2"/>
      <c r="G378" s="2"/>
      <c r="H378" s="2"/>
    </row>
    <row r="379" spans="1:9">
      <c r="A379" s="2"/>
      <c r="B379" s="8"/>
      <c r="C379" s="2"/>
      <c r="D379" s="2"/>
      <c r="E379" s="2"/>
      <c r="G379" s="2"/>
      <c r="H379" s="2"/>
    </row>
    <row r="380" spans="1:9">
      <c r="A380" s="2"/>
      <c r="B380" s="8" t="s">
        <v>310</v>
      </c>
      <c r="C380" s="5">
        <v>848</v>
      </c>
      <c r="D380" s="2" t="s">
        <v>301</v>
      </c>
      <c r="E380" s="5">
        <v>3500</v>
      </c>
      <c r="F380" s="5">
        <f t="shared" ref="F380:F386" si="4">C380*E380</f>
        <v>2968000</v>
      </c>
      <c r="G380" s="2"/>
      <c r="H380" s="5">
        <f t="shared" ref="H380:H386" si="5">PRODUCT(F380,G380)</f>
        <v>2968000</v>
      </c>
    </row>
    <row r="381" spans="1:9">
      <c r="A381" s="2"/>
      <c r="B381" s="8" t="s">
        <v>311</v>
      </c>
      <c r="C381" s="5">
        <v>212</v>
      </c>
      <c r="D381" s="2" t="s">
        <v>301</v>
      </c>
      <c r="E381" s="5">
        <v>17500</v>
      </c>
      <c r="F381" s="5">
        <f t="shared" si="4"/>
        <v>3710000</v>
      </c>
      <c r="G381" s="2"/>
      <c r="H381" s="5">
        <f t="shared" si="5"/>
        <v>3710000</v>
      </c>
    </row>
    <row r="382" spans="1:9">
      <c r="A382" s="2"/>
      <c r="B382" s="8" t="s">
        <v>312</v>
      </c>
      <c r="C382" s="5">
        <v>11130</v>
      </c>
      <c r="D382" s="2" t="s">
        <v>313</v>
      </c>
      <c r="E382" s="5">
        <v>200</v>
      </c>
      <c r="F382" s="5">
        <f t="shared" si="4"/>
        <v>2226000</v>
      </c>
      <c r="G382" s="2"/>
      <c r="H382" s="5">
        <f t="shared" si="5"/>
        <v>2226000</v>
      </c>
    </row>
    <row r="383" spans="1:9">
      <c r="A383" s="2"/>
      <c r="B383" s="8" t="s">
        <v>314</v>
      </c>
      <c r="C383" s="5">
        <v>170</v>
      </c>
      <c r="D383" s="2" t="s">
        <v>301</v>
      </c>
      <c r="E383" s="5">
        <v>650</v>
      </c>
      <c r="F383" s="5">
        <f t="shared" si="4"/>
        <v>110500</v>
      </c>
      <c r="G383" s="2"/>
      <c r="H383" s="5">
        <f t="shared" si="5"/>
        <v>110500</v>
      </c>
    </row>
    <row r="384" spans="1:9">
      <c r="A384" s="2"/>
      <c r="B384" s="8" t="s">
        <v>315</v>
      </c>
      <c r="C384" s="5">
        <v>30213</v>
      </c>
      <c r="D384" s="2" t="s">
        <v>269</v>
      </c>
      <c r="E384" s="11">
        <v>7.117</v>
      </c>
      <c r="F384" s="5">
        <f t="shared" si="4"/>
        <v>215025.921</v>
      </c>
      <c r="G384" s="2"/>
      <c r="H384" s="5">
        <f t="shared" si="5"/>
        <v>215025.921</v>
      </c>
    </row>
    <row r="385" spans="1:9">
      <c r="A385" s="2"/>
      <c r="B385" s="8" t="s">
        <v>316</v>
      </c>
      <c r="C385" s="5">
        <v>2964</v>
      </c>
      <c r="D385" s="2" t="s">
        <v>269</v>
      </c>
      <c r="E385" s="11">
        <v>25.827999999999999</v>
      </c>
      <c r="F385" s="5">
        <f t="shared" si="4"/>
        <v>76554.191999999995</v>
      </c>
      <c r="G385" s="2"/>
      <c r="H385" s="5">
        <f t="shared" si="5"/>
        <v>76554.191999999995</v>
      </c>
    </row>
    <row r="386" spans="1:9">
      <c r="A386" s="2"/>
      <c r="B386" s="8" t="s">
        <v>317</v>
      </c>
      <c r="C386" s="5">
        <v>30213</v>
      </c>
      <c r="D386" s="2" t="s">
        <v>269</v>
      </c>
      <c r="E386" s="11">
        <v>4.2240000000000002</v>
      </c>
      <c r="F386" s="5">
        <f t="shared" si="4"/>
        <v>127619.712</v>
      </c>
      <c r="G386" s="2"/>
      <c r="H386" s="5">
        <f t="shared" si="5"/>
        <v>127619.712</v>
      </c>
    </row>
    <row r="387" spans="1:9">
      <c r="A387" s="2"/>
      <c r="B387" s="8" t="s">
        <v>318</v>
      </c>
      <c r="C387" s="2"/>
      <c r="D387" s="2"/>
      <c r="E387" s="2"/>
      <c r="F387" s="2" t="s">
        <v>319</v>
      </c>
      <c r="G387" s="2"/>
      <c r="H387" s="9" t="s">
        <v>319</v>
      </c>
    </row>
    <row r="388" spans="1:9">
      <c r="A388" s="2"/>
      <c r="B388" s="8" t="s">
        <v>320</v>
      </c>
      <c r="C388" s="2"/>
      <c r="D388" s="2"/>
      <c r="E388" s="2"/>
      <c r="F388" s="2" t="s">
        <v>319</v>
      </c>
      <c r="G388" s="2"/>
      <c r="H388" s="9" t="s">
        <v>319</v>
      </c>
    </row>
    <row r="389" spans="1:9">
      <c r="A389" s="2"/>
      <c r="B389" s="8" t="s">
        <v>321</v>
      </c>
      <c r="C389" s="5">
        <v>30213</v>
      </c>
      <c r="D389" s="2" t="s">
        <v>269</v>
      </c>
      <c r="E389" s="11">
        <v>1.6830000000000001</v>
      </c>
      <c r="F389" s="5">
        <f>C389*E389</f>
        <v>50848.478999999999</v>
      </c>
      <c r="G389" s="2"/>
      <c r="H389" s="5">
        <f>PRODUCT(F389,G389)</f>
        <v>50848.478999999999</v>
      </c>
    </row>
    <row r="390" spans="1:9">
      <c r="A390" s="2"/>
      <c r="B390" s="8" t="s">
        <v>322</v>
      </c>
      <c r="C390" s="5">
        <v>30213</v>
      </c>
      <c r="D390" s="2" t="s">
        <v>269</v>
      </c>
      <c r="E390" s="11">
        <v>23.6</v>
      </c>
      <c r="F390" s="5">
        <f>C390*E390</f>
        <v>713026.8</v>
      </c>
      <c r="G390" s="2"/>
      <c r="H390" s="5">
        <f>PRODUCT(F390,G390)</f>
        <v>713026.8</v>
      </c>
    </row>
    <row r="391" spans="1:9">
      <c r="A391" s="2"/>
      <c r="B391" s="8" t="s">
        <v>323</v>
      </c>
      <c r="C391" s="5">
        <v>1</v>
      </c>
      <c r="D391" s="2" t="s">
        <v>291</v>
      </c>
      <c r="E391" s="5">
        <v>1200000</v>
      </c>
      <c r="F391" s="5">
        <f>C391*E391</f>
        <v>1200000</v>
      </c>
      <c r="G391" s="2"/>
      <c r="H391" s="5">
        <f>PRODUCT(F391,G391)</f>
        <v>1200000</v>
      </c>
    </row>
    <row r="392" spans="1:9">
      <c r="A392" s="2"/>
      <c r="B392" s="8" t="s">
        <v>324</v>
      </c>
      <c r="C392" s="5">
        <v>30213</v>
      </c>
      <c r="D392" s="2" t="s">
        <v>269</v>
      </c>
      <c r="E392" s="11">
        <v>116.17</v>
      </c>
      <c r="F392" s="5">
        <f>C392*E392</f>
        <v>3509844.21</v>
      </c>
      <c r="G392" s="2"/>
      <c r="H392" s="5">
        <f>PRODUCT(F392,G392)</f>
        <v>3509844.21</v>
      </c>
    </row>
    <row r="393" spans="1:9">
      <c r="A393" s="2"/>
      <c r="B393" s="8" t="s">
        <v>274</v>
      </c>
      <c r="C393" s="5">
        <v>30213</v>
      </c>
      <c r="D393" s="2" t="s">
        <v>269</v>
      </c>
      <c r="E393" s="5">
        <v>493.41076073213497</v>
      </c>
      <c r="F393" s="10">
        <v>14907419.313999999</v>
      </c>
      <c r="G393" s="2"/>
      <c r="H393" s="10">
        <v>14907419.313999999</v>
      </c>
    </row>
    <row r="394" spans="1:9">
      <c r="A394" s="2"/>
      <c r="B394" s="8"/>
      <c r="C394" s="2"/>
      <c r="D394" s="2"/>
      <c r="E394" s="2"/>
      <c r="G394" s="2"/>
      <c r="H394" s="2"/>
    </row>
    <row r="395" spans="1:9">
      <c r="A395" s="2"/>
      <c r="B395" s="8"/>
      <c r="C395" s="2"/>
      <c r="D395" s="2"/>
      <c r="E395" s="2"/>
      <c r="G395" s="2"/>
      <c r="H395" s="2"/>
    </row>
    <row r="396" spans="1:9">
      <c r="A396" s="2"/>
      <c r="B396" s="8" t="s">
        <v>275</v>
      </c>
      <c r="C396" s="5">
        <v>10</v>
      </c>
      <c r="D396" s="2" t="s">
        <v>276</v>
      </c>
      <c r="E396" s="5">
        <v>20508758.515000001</v>
      </c>
      <c r="F396" s="10">
        <v>2050875.8515000001</v>
      </c>
      <c r="G396" s="2"/>
      <c r="H396" s="5">
        <f>PRODUCT(F396,G396)</f>
        <v>2050875.8515000001</v>
      </c>
    </row>
    <row r="397" spans="1:9">
      <c r="A397" s="2"/>
      <c r="B397" s="8" t="s">
        <v>277</v>
      </c>
      <c r="C397" s="5">
        <v>5</v>
      </c>
      <c r="D397" s="2" t="s">
        <v>276</v>
      </c>
      <c r="E397" s="5">
        <v>22851214.479499999</v>
      </c>
      <c r="F397" s="10">
        <v>1142560.723975</v>
      </c>
      <c r="G397" s="2"/>
      <c r="H397" s="5">
        <f>PRODUCT(F397,G397)</f>
        <v>1142560.723975</v>
      </c>
    </row>
    <row r="398" spans="1:9">
      <c r="A398" s="2"/>
      <c r="B398" s="8" t="s">
        <v>278</v>
      </c>
      <c r="C398" s="5">
        <v>3</v>
      </c>
      <c r="D398" s="2" t="s">
        <v>276</v>
      </c>
      <c r="E398" s="5">
        <v>23993775.203474998</v>
      </c>
      <c r="F398" s="10">
        <v>719813.25610424997</v>
      </c>
      <c r="G398" s="2"/>
      <c r="H398" s="5">
        <f>PRODUCT(F398,G398)</f>
        <v>719813.25610424997</v>
      </c>
    </row>
    <row r="399" spans="1:9">
      <c r="A399" s="2"/>
      <c r="B399" s="8" t="s">
        <v>9</v>
      </c>
      <c r="C399" s="5">
        <v>30213</v>
      </c>
      <c r="D399" s="2" t="s">
        <v>269</v>
      </c>
      <c r="E399" s="5">
        <v>622.93281519806703</v>
      </c>
      <c r="F399" s="10">
        <v>18820669.1455792</v>
      </c>
      <c r="G399" s="2"/>
      <c r="H399" s="10">
        <v>18820669.1455792</v>
      </c>
    </row>
    <row r="400" spans="1:9">
      <c r="B400" s="14" t="s">
        <v>325</v>
      </c>
      <c r="C400" s="6">
        <v>30213</v>
      </c>
      <c r="D400" s="3" t="s">
        <v>269</v>
      </c>
      <c r="E400" s="6">
        <v>622.93281519806703</v>
      </c>
      <c r="F400" s="6">
        <f>SUM(H375:H392,H394:H398,H400:H400)</f>
        <v>18820669.145579249</v>
      </c>
      <c r="G400" s="3"/>
      <c r="I400" s="6">
        <f>PRODUCT(F400,G400)</f>
        <v>18820669.145579249</v>
      </c>
    </row>
    <row r="402" spans="1:9">
      <c r="A402" s="2"/>
      <c r="B402" s="8"/>
      <c r="C402" s="2"/>
      <c r="D402" s="2"/>
      <c r="E402" s="2"/>
      <c r="G402" s="2"/>
      <c r="I402" s="2"/>
    </row>
    <row r="403" spans="1:9">
      <c r="A403" s="2"/>
      <c r="B403" s="8" t="s">
        <v>326</v>
      </c>
      <c r="C403" s="5">
        <v>30213</v>
      </c>
      <c r="D403" s="2" t="s">
        <v>269</v>
      </c>
      <c r="E403" s="5">
        <v>1213.4612440244</v>
      </c>
      <c r="F403" s="10">
        <v>36662304.565709203</v>
      </c>
      <c r="G403" s="2"/>
      <c r="I403" s="10">
        <v>36662304.565709203</v>
      </c>
    </row>
    <row r="404" spans="1:9">
      <c r="A404" s="2"/>
      <c r="B404" s="8"/>
      <c r="C404" s="2"/>
      <c r="D404" s="2"/>
      <c r="E404" s="2"/>
      <c r="G404" s="2"/>
      <c r="I404" s="2"/>
    </row>
    <row r="405" spans="1:9">
      <c r="A405" s="2"/>
      <c r="B405" s="8" t="s">
        <v>327</v>
      </c>
      <c r="C405" s="2"/>
      <c r="D405" s="2"/>
      <c r="E405" s="2"/>
      <c r="G405" s="2"/>
      <c r="I405" s="2"/>
    </row>
    <row r="406" spans="1:9">
      <c r="A406" s="2"/>
      <c r="B406" s="8" t="s">
        <v>278</v>
      </c>
      <c r="C406" s="5">
        <v>1</v>
      </c>
      <c r="D406" s="2" t="s">
        <v>291</v>
      </c>
      <c r="E406" s="2"/>
      <c r="F406" s="2" t="s">
        <v>328</v>
      </c>
      <c r="G406" s="2"/>
      <c r="I406" s="9" t="s">
        <v>328</v>
      </c>
    </row>
    <row r="407" spans="1:9">
      <c r="A407" s="2"/>
      <c r="B407" s="8" t="s">
        <v>329</v>
      </c>
      <c r="C407" s="5">
        <v>5</v>
      </c>
      <c r="D407" s="2" t="s">
        <v>276</v>
      </c>
      <c r="E407" s="5">
        <v>36662304.565709203</v>
      </c>
      <c r="F407" s="12">
        <v>1833115.22828546</v>
      </c>
      <c r="G407" s="2"/>
      <c r="I407" s="5">
        <f>PRODUCT(F407,G407)</f>
        <v>1833115.22828546</v>
      </c>
    </row>
    <row r="408" spans="1:9">
      <c r="A408" s="2"/>
      <c r="B408" s="8"/>
      <c r="C408" s="2"/>
      <c r="D408" s="2"/>
      <c r="E408" s="2"/>
      <c r="G408" s="2"/>
      <c r="I408" s="2"/>
    </row>
    <row r="409" spans="1:9">
      <c r="A409" s="2"/>
      <c r="B409" s="8" t="s">
        <v>330</v>
      </c>
      <c r="C409" s="2"/>
      <c r="D409" s="2"/>
      <c r="E409" s="2"/>
      <c r="G409" s="2"/>
      <c r="I409" s="2"/>
    </row>
    <row r="410" spans="1:9">
      <c r="A410" s="2"/>
      <c r="B410" s="8" t="s">
        <v>331</v>
      </c>
      <c r="C410" s="5">
        <v>2</v>
      </c>
      <c r="D410" s="2" t="s">
        <v>276</v>
      </c>
      <c r="E410" s="5">
        <v>38495419.793994702</v>
      </c>
      <c r="F410" s="10">
        <v>769908.39587989403</v>
      </c>
      <c r="G410" s="2"/>
      <c r="I410" s="5">
        <f>PRODUCT(F410,G410)</f>
        <v>769908.39587989403</v>
      </c>
    </row>
    <row r="411" spans="1:9">
      <c r="A411" s="2"/>
      <c r="B411" s="8"/>
      <c r="C411" s="2"/>
      <c r="D411" s="2"/>
      <c r="E411" s="2"/>
      <c r="G411" s="2"/>
      <c r="I411" s="2"/>
    </row>
    <row r="412" spans="1:9">
      <c r="A412" s="2"/>
      <c r="B412" s="8" t="s">
        <v>332</v>
      </c>
      <c r="C412" s="2"/>
      <c r="D412" s="2"/>
      <c r="E412" s="2"/>
      <c r="G412" s="2"/>
      <c r="I412" s="2"/>
    </row>
    <row r="413" spans="1:9">
      <c r="A413" s="2"/>
      <c r="B413" s="8" t="s">
        <v>333</v>
      </c>
      <c r="C413" s="13">
        <v>5</v>
      </c>
      <c r="D413" s="2" t="s">
        <v>276</v>
      </c>
      <c r="E413" s="5">
        <v>38495419.793994702</v>
      </c>
      <c r="F413" s="10">
        <v>1924770.98969974</v>
      </c>
      <c r="G413" s="2"/>
      <c r="I413" s="5">
        <f>PRODUCT(F413,G413)</f>
        <v>1924770.98969974</v>
      </c>
    </row>
    <row r="414" spans="1:9">
      <c r="A414" s="2"/>
      <c r="B414" s="8" t="s">
        <v>334</v>
      </c>
      <c r="C414" s="13">
        <v>1</v>
      </c>
      <c r="D414" s="2" t="s">
        <v>276</v>
      </c>
      <c r="E414" s="5">
        <v>41190099.179574303</v>
      </c>
      <c r="F414" s="10">
        <v>409900.991795743</v>
      </c>
      <c r="G414" s="2"/>
      <c r="I414" s="5">
        <f>PRODUCT(F414,G414)</f>
        <v>409900.991795743</v>
      </c>
    </row>
    <row r="415" spans="1:9">
      <c r="A415" s="2"/>
      <c r="B415" s="8" t="s">
        <v>335</v>
      </c>
      <c r="C415" s="2"/>
      <c r="D415" s="2" t="s">
        <v>336</v>
      </c>
      <c r="E415" s="2"/>
      <c r="G415" s="2"/>
      <c r="I415" s="5">
        <f>PRODUCT(F415,G415)</f>
        <v>0</v>
      </c>
    </row>
    <row r="416" spans="1:9">
      <c r="A416" s="2"/>
      <c r="B416" s="8"/>
      <c r="C416" s="2"/>
      <c r="D416" s="2"/>
      <c r="E416" s="2"/>
      <c r="G416" s="2"/>
      <c r="I416" s="2"/>
    </row>
    <row r="417" spans="1:9">
      <c r="A417" s="2"/>
      <c r="B417" s="8" t="s">
        <v>337</v>
      </c>
      <c r="C417" s="5">
        <v>30213</v>
      </c>
      <c r="D417" s="2" t="s">
        <v>269</v>
      </c>
      <c r="E417" s="5">
        <v>1376.8907480677201</v>
      </c>
      <c r="F417" s="10">
        <v>41600000.17137</v>
      </c>
      <c r="G417" s="2"/>
      <c r="I417" s="10">
        <v>41600000.17137</v>
      </c>
    </row>
    <row r="418" spans="1:9">
      <c r="A418" s="2"/>
      <c r="B418" s="8"/>
      <c r="C418" s="2"/>
      <c r="D418" s="2"/>
      <c r="E418" s="2"/>
      <c r="G418" s="2"/>
      <c r="I418" s="2"/>
    </row>
    <row r="419" spans="1:9">
      <c r="A419" s="2"/>
      <c r="B419" s="8" t="s">
        <v>338</v>
      </c>
      <c r="C419" s="2"/>
      <c r="D419" s="2"/>
      <c r="E419" s="2"/>
      <c r="G419" s="2"/>
      <c r="I419" s="2"/>
    </row>
    <row r="421" spans="1:9">
      <c r="A421" s="7"/>
      <c r="B421" s="16" t="s">
        <v>339</v>
      </c>
    </row>
    <row r="422" spans="1:9">
      <c r="A422" s="2"/>
      <c r="B422" s="8" t="s">
        <v>340</v>
      </c>
      <c r="C422" s="2"/>
      <c r="D422" s="2"/>
      <c r="E422" s="2"/>
      <c r="G422" s="2"/>
      <c r="H422" s="2"/>
    </row>
    <row r="423" spans="1:9">
      <c r="A423" s="2"/>
      <c r="B423" s="8" t="s">
        <v>341</v>
      </c>
      <c r="C423" s="2"/>
      <c r="D423" s="2"/>
      <c r="E423" s="2"/>
      <c r="G423" s="2"/>
      <c r="H423" s="2"/>
    </row>
    <row r="424" spans="1:9">
      <c r="A424" s="2"/>
      <c r="B424" s="8"/>
      <c r="C424" s="2"/>
      <c r="D424" s="2"/>
      <c r="E424" s="2"/>
      <c r="G424" s="2"/>
      <c r="H424" s="2"/>
    </row>
    <row r="425" spans="1:9">
      <c r="A425" s="2"/>
      <c r="B425" s="8" t="s">
        <v>342</v>
      </c>
      <c r="C425" s="2"/>
      <c r="D425" s="2"/>
      <c r="E425" s="2"/>
      <c r="G425" s="2"/>
      <c r="H425" s="2"/>
    </row>
    <row r="426" spans="1:9">
      <c r="A426" s="2"/>
      <c r="B426" s="8" t="s">
        <v>343</v>
      </c>
      <c r="C426" s="2"/>
      <c r="D426" s="2"/>
      <c r="E426" s="2"/>
      <c r="G426" s="2"/>
      <c r="H426" s="2"/>
    </row>
    <row r="427" spans="1:9">
      <c r="A427" s="2"/>
      <c r="B427" s="8" t="s">
        <v>344</v>
      </c>
      <c r="C427" s="5">
        <v>4590</v>
      </c>
      <c r="D427" s="2" t="s">
        <v>269</v>
      </c>
      <c r="E427" s="5">
        <v>3500</v>
      </c>
      <c r="F427" s="5">
        <f>C427*E427</f>
        <v>16065000</v>
      </c>
      <c r="G427" s="2"/>
      <c r="H427" s="5">
        <f>PRODUCT(F427,G427)</f>
        <v>16065000</v>
      </c>
    </row>
    <row r="428" spans="1:9">
      <c r="A428" s="2"/>
      <c r="B428" s="8" t="s">
        <v>345</v>
      </c>
      <c r="C428" s="5">
        <v>810</v>
      </c>
      <c r="D428" s="2" t="s">
        <v>269</v>
      </c>
      <c r="E428" s="5">
        <v>2500</v>
      </c>
      <c r="F428" s="5">
        <f>C428*E428</f>
        <v>2025000</v>
      </c>
      <c r="G428" s="2"/>
      <c r="H428" s="5">
        <f>PRODUCT(F428,G428)</f>
        <v>2025000</v>
      </c>
    </row>
    <row r="429" spans="1:9">
      <c r="A429" s="2"/>
      <c r="B429" s="8" t="s">
        <v>346</v>
      </c>
      <c r="C429" s="5">
        <v>1700</v>
      </c>
      <c r="D429" s="2" t="s">
        <v>269</v>
      </c>
      <c r="E429" s="5">
        <v>3500</v>
      </c>
      <c r="F429" s="5">
        <f>C429*E429</f>
        <v>5950000</v>
      </c>
      <c r="G429" s="2"/>
      <c r="H429" s="5">
        <f>PRODUCT(F429,G429)</f>
        <v>5950000</v>
      </c>
    </row>
    <row r="430" spans="1:9">
      <c r="A430" s="2"/>
      <c r="B430" s="8" t="s">
        <v>347</v>
      </c>
      <c r="C430" s="5">
        <v>100</v>
      </c>
      <c r="D430" s="2" t="s">
        <v>269</v>
      </c>
      <c r="E430" s="5">
        <v>2200</v>
      </c>
      <c r="F430" s="5">
        <f>C430*E430</f>
        <v>220000</v>
      </c>
      <c r="G430" s="2"/>
      <c r="H430" s="5">
        <f>PRODUCT(F430,G430)</f>
        <v>220000</v>
      </c>
    </row>
    <row r="431" spans="1:9">
      <c r="A431" s="2"/>
      <c r="B431" s="8" t="s">
        <v>348</v>
      </c>
      <c r="C431" s="5">
        <v>7200</v>
      </c>
      <c r="D431" s="2" t="s">
        <v>269</v>
      </c>
      <c r="E431" s="5">
        <v>3369.4444444444398</v>
      </c>
      <c r="F431" s="10">
        <v>24260000</v>
      </c>
      <c r="G431" s="2"/>
      <c r="H431" s="10">
        <v>24260000</v>
      </c>
    </row>
    <row r="432" spans="1:9">
      <c r="A432" s="2"/>
      <c r="B432" s="8" t="s">
        <v>349</v>
      </c>
      <c r="C432" s="2"/>
      <c r="D432" s="2"/>
      <c r="E432" s="2"/>
      <c r="G432" s="2"/>
      <c r="H432" s="2"/>
    </row>
    <row r="433" spans="1:9">
      <c r="A433" s="2"/>
      <c r="B433" s="8" t="s">
        <v>350</v>
      </c>
      <c r="C433" s="5">
        <v>1</v>
      </c>
      <c r="D433" s="2" t="s">
        <v>291</v>
      </c>
      <c r="E433" s="5">
        <v>150000</v>
      </c>
      <c r="F433" s="5">
        <f>C433*E433</f>
        <v>150000</v>
      </c>
      <c r="G433" s="2"/>
      <c r="H433" s="5">
        <f>PRODUCT(F433,G433)</f>
        <v>150000</v>
      </c>
    </row>
    <row r="434" spans="1:9">
      <c r="A434" s="2"/>
      <c r="B434" s="8" t="s">
        <v>351</v>
      </c>
      <c r="C434" s="5">
        <v>1800</v>
      </c>
      <c r="D434" s="2" t="s">
        <v>269</v>
      </c>
      <c r="E434" s="5">
        <v>750</v>
      </c>
      <c r="F434" s="5">
        <f>C434*E434</f>
        <v>1350000</v>
      </c>
      <c r="G434" s="2"/>
      <c r="H434" s="5">
        <f>PRODUCT(F434,G434)</f>
        <v>1350000</v>
      </c>
    </row>
    <row r="435" spans="1:9">
      <c r="A435" s="2"/>
      <c r="B435" s="8" t="s">
        <v>352</v>
      </c>
      <c r="C435" s="5">
        <v>180</v>
      </c>
      <c r="D435" s="2" t="s">
        <v>269</v>
      </c>
      <c r="E435" s="5">
        <v>500</v>
      </c>
      <c r="F435" s="5">
        <f>C435*E435</f>
        <v>90000</v>
      </c>
      <c r="G435" s="2"/>
      <c r="H435" s="5">
        <f>PRODUCT(F435,G435)</f>
        <v>90000</v>
      </c>
    </row>
    <row r="436" spans="1:9">
      <c r="A436" s="2"/>
      <c r="B436" s="8" t="s">
        <v>353</v>
      </c>
      <c r="C436" s="5">
        <v>5400</v>
      </c>
      <c r="D436" s="2" t="s">
        <v>269</v>
      </c>
      <c r="E436" s="5">
        <v>4787.0370370370401</v>
      </c>
      <c r="F436" s="10">
        <v>25850000</v>
      </c>
      <c r="G436" s="2"/>
      <c r="H436" s="10">
        <v>25850000</v>
      </c>
    </row>
    <row r="437" spans="1:9">
      <c r="B437" s="14" t="s">
        <v>354</v>
      </c>
      <c r="C437" s="6">
        <v>7200</v>
      </c>
      <c r="D437" s="3" t="s">
        <v>269</v>
      </c>
      <c r="E437" s="6">
        <v>3590.2777777777801</v>
      </c>
      <c r="F437" s="6">
        <f>SUM(H403:H430,H432:H435,H437:H437)</f>
        <v>25850000</v>
      </c>
      <c r="G437" s="3"/>
      <c r="I437" s="6">
        <f>PRODUCT(F437,G437)</f>
        <v>25850000</v>
      </c>
    </row>
    <row r="439" spans="1:9">
      <c r="A439" s="7"/>
      <c r="B439" s="16" t="s">
        <v>355</v>
      </c>
    </row>
    <row r="440" spans="1:9">
      <c r="A440" s="2"/>
      <c r="B440" s="8"/>
      <c r="C440" s="2"/>
      <c r="D440" s="2"/>
      <c r="E440" s="2"/>
      <c r="G440" s="2"/>
      <c r="H440" s="2"/>
    </row>
    <row r="441" spans="1:9">
      <c r="A441" s="2"/>
      <c r="B441" s="8" t="s">
        <v>340</v>
      </c>
      <c r="C441" s="2"/>
      <c r="D441" s="2"/>
      <c r="E441" s="2"/>
      <c r="G441" s="2"/>
      <c r="H441" s="2"/>
    </row>
    <row r="442" spans="1:9">
      <c r="A442" s="2"/>
      <c r="B442" s="8" t="s">
        <v>356</v>
      </c>
      <c r="C442" s="2"/>
      <c r="D442" s="2"/>
      <c r="E442" s="2"/>
      <c r="G442" s="2"/>
      <c r="H442" s="2"/>
    </row>
    <row r="443" spans="1:9">
      <c r="A443" s="2"/>
      <c r="B443" s="8"/>
      <c r="C443" s="2"/>
      <c r="D443" s="2"/>
      <c r="E443" s="2"/>
      <c r="G443" s="2"/>
      <c r="H443" s="2"/>
    </row>
    <row r="444" spans="1:9">
      <c r="A444" s="2"/>
      <c r="B444" s="8" t="s">
        <v>357</v>
      </c>
      <c r="C444" s="2"/>
      <c r="D444" s="2"/>
      <c r="E444" s="2"/>
      <c r="G444" s="2"/>
      <c r="H444" s="2"/>
    </row>
    <row r="445" spans="1:9">
      <c r="A445" s="2"/>
      <c r="B445" s="8" t="s">
        <v>358</v>
      </c>
      <c r="C445" s="2"/>
      <c r="D445" s="2"/>
      <c r="E445" s="2"/>
      <c r="G445" s="2"/>
      <c r="H445" s="2"/>
    </row>
    <row r="446" spans="1:9">
      <c r="A446" s="2"/>
      <c r="B446" s="8" t="s">
        <v>359</v>
      </c>
      <c r="C446" s="5">
        <v>4240</v>
      </c>
      <c r="D446" s="2" t="s">
        <v>269</v>
      </c>
      <c r="E446" s="5">
        <v>4190</v>
      </c>
      <c r="F446" s="5">
        <f>C446*E446</f>
        <v>17765600</v>
      </c>
      <c r="G446" s="2"/>
      <c r="H446" s="5">
        <f>PRODUCT(F446,G446)</f>
        <v>17765600</v>
      </c>
    </row>
    <row r="447" spans="1:9">
      <c r="A447" s="2"/>
      <c r="B447" s="8" t="s">
        <v>360</v>
      </c>
      <c r="C447" s="5">
        <v>1060</v>
      </c>
      <c r="D447" s="2" t="s">
        <v>269</v>
      </c>
      <c r="E447" s="5">
        <v>2890</v>
      </c>
      <c r="F447" s="5">
        <f>C447*E447</f>
        <v>3063400</v>
      </c>
      <c r="G447" s="2"/>
      <c r="H447" s="5">
        <f>PRODUCT(F447,G447)</f>
        <v>3063400</v>
      </c>
    </row>
    <row r="448" spans="1:9">
      <c r="A448" s="2"/>
      <c r="B448" s="8" t="s">
        <v>126</v>
      </c>
      <c r="C448" s="5">
        <v>380</v>
      </c>
      <c r="D448" s="2" t="s">
        <v>269</v>
      </c>
      <c r="E448" s="5">
        <v>2200</v>
      </c>
      <c r="F448" s="5">
        <f>C448*E448</f>
        <v>836000</v>
      </c>
      <c r="G448" s="2"/>
      <c r="H448" s="5">
        <f>PRODUCT(F448,G448)</f>
        <v>836000</v>
      </c>
    </row>
    <row r="449" spans="1:9">
      <c r="A449" s="2"/>
      <c r="B449" s="8" t="s">
        <v>361</v>
      </c>
      <c r="C449" s="5">
        <v>5680</v>
      </c>
      <c r="D449" s="2" t="s">
        <v>269</v>
      </c>
      <c r="E449" s="5">
        <v>3814.26056338028</v>
      </c>
      <c r="F449" s="10">
        <v>21665000</v>
      </c>
      <c r="G449" s="2"/>
      <c r="H449" s="10">
        <v>21665000</v>
      </c>
    </row>
    <row r="450" spans="1:9">
      <c r="A450" s="2"/>
      <c r="B450" s="8" t="s">
        <v>349</v>
      </c>
      <c r="C450" s="2"/>
      <c r="D450" s="2"/>
      <c r="E450" s="2"/>
      <c r="G450" s="2"/>
      <c r="H450" s="2"/>
    </row>
    <row r="451" spans="1:9">
      <c r="A451" s="2"/>
      <c r="B451" s="8" t="s">
        <v>362</v>
      </c>
      <c r="C451" s="5">
        <v>960</v>
      </c>
      <c r="D451" s="2" t="s">
        <v>269</v>
      </c>
      <c r="E451" s="5">
        <v>150</v>
      </c>
      <c r="F451" s="5">
        <f>C451*E451</f>
        <v>144000</v>
      </c>
      <c r="G451" s="2"/>
      <c r="H451" s="5">
        <f>PRODUCT(F451,G451)</f>
        <v>144000</v>
      </c>
    </row>
    <row r="452" spans="1:9">
      <c r="A452" s="2"/>
      <c r="B452" s="8" t="s">
        <v>351</v>
      </c>
      <c r="C452" s="5">
        <v>1000</v>
      </c>
      <c r="D452" s="2" t="s">
        <v>269</v>
      </c>
      <c r="E452" s="5">
        <v>1000</v>
      </c>
      <c r="F452" s="5">
        <f>C452*E452</f>
        <v>1000000</v>
      </c>
      <c r="G452" s="2"/>
      <c r="H452" s="5">
        <f>PRODUCT(F452,G452)</f>
        <v>1000000</v>
      </c>
    </row>
    <row r="453" spans="1:9">
      <c r="A453" s="2"/>
      <c r="B453" s="8" t="s">
        <v>363</v>
      </c>
      <c r="C453" s="5">
        <v>5680</v>
      </c>
      <c r="D453" s="2" t="s">
        <v>269</v>
      </c>
      <c r="E453" s="5">
        <v>50</v>
      </c>
      <c r="F453" s="5">
        <f>C453*E453</f>
        <v>284000</v>
      </c>
      <c r="G453" s="2"/>
      <c r="H453" s="5">
        <f>PRODUCT(F453,G453)</f>
        <v>284000</v>
      </c>
    </row>
    <row r="454" spans="1:9">
      <c r="A454" s="2"/>
      <c r="B454" s="8" t="s">
        <v>350</v>
      </c>
      <c r="C454" s="5">
        <v>1</v>
      </c>
      <c r="D454" s="2" t="s">
        <v>291</v>
      </c>
      <c r="E454" s="5">
        <v>150000</v>
      </c>
      <c r="F454" s="5">
        <f>C454*E454</f>
        <v>150000</v>
      </c>
      <c r="G454" s="2"/>
      <c r="H454" s="5">
        <f>PRODUCT(F454,G454)</f>
        <v>150000</v>
      </c>
    </row>
    <row r="455" spans="1:9">
      <c r="A455" s="2"/>
      <c r="B455" s="8" t="s">
        <v>364</v>
      </c>
      <c r="C455" s="5">
        <v>121</v>
      </c>
      <c r="D455" s="2" t="s">
        <v>272</v>
      </c>
      <c r="E455" s="5">
        <v>20000</v>
      </c>
      <c r="F455" s="5">
        <f>C455*E455</f>
        <v>2420000</v>
      </c>
      <c r="G455" s="2"/>
      <c r="H455" s="5">
        <f>PRODUCT(F455,G455)</f>
        <v>2420000</v>
      </c>
    </row>
    <row r="456" spans="1:9">
      <c r="A456" s="2"/>
      <c r="B456" s="8" t="s">
        <v>361</v>
      </c>
      <c r="C456" s="5">
        <v>5680</v>
      </c>
      <c r="D456" s="2" t="s">
        <v>269</v>
      </c>
      <c r="E456" s="5">
        <v>4518.1338028169002</v>
      </c>
      <c r="F456" s="10">
        <v>25663000</v>
      </c>
      <c r="G456" s="2"/>
      <c r="H456" s="10">
        <v>25663000</v>
      </c>
    </row>
    <row r="457" spans="1:9">
      <c r="A457" s="2"/>
      <c r="B457" s="8" t="s">
        <v>365</v>
      </c>
      <c r="C457" s="5">
        <v>85</v>
      </c>
      <c r="D457" s="2" t="s">
        <v>272</v>
      </c>
      <c r="E457" s="5">
        <v>301917.64705882402</v>
      </c>
      <c r="G457" s="2"/>
      <c r="H457" s="2"/>
    </row>
    <row r="458" spans="1:9">
      <c r="B458" s="14" t="s">
        <v>366</v>
      </c>
      <c r="C458" s="6">
        <v>5680</v>
      </c>
      <c r="D458" s="3" t="s">
        <v>269</v>
      </c>
      <c r="E458" s="6">
        <v>4518.1338028169002</v>
      </c>
      <c r="F458" s="6">
        <f>SUM(H440:H448,H450:H455,H457:H458)</f>
        <v>25663000</v>
      </c>
      <c r="G458" s="3"/>
      <c r="I458" s="6">
        <f>PRODUCT(F458,G458)</f>
        <v>25663000</v>
      </c>
    </row>
    <row r="460" spans="1:9">
      <c r="A460" s="7"/>
      <c r="B460" s="16" t="s">
        <v>367</v>
      </c>
    </row>
    <row r="461" spans="1:9">
      <c r="A461" s="2"/>
      <c r="B461" s="8"/>
      <c r="C461" s="2"/>
      <c r="D461" s="2"/>
      <c r="E461" s="2"/>
      <c r="G461" s="2"/>
      <c r="H461" s="2"/>
    </row>
    <row r="462" spans="1:9">
      <c r="A462" s="2"/>
      <c r="B462" s="8" t="s">
        <v>340</v>
      </c>
      <c r="C462" s="2"/>
      <c r="D462" s="2"/>
      <c r="E462" s="2"/>
      <c r="G462" s="2"/>
      <c r="H462" s="2"/>
    </row>
    <row r="463" spans="1:9">
      <c r="A463" s="2"/>
      <c r="B463" s="8" t="s">
        <v>356</v>
      </c>
      <c r="C463" s="2"/>
      <c r="D463" s="2"/>
      <c r="E463" s="2"/>
      <c r="G463" s="2"/>
      <c r="H463" s="2"/>
    </row>
    <row r="464" spans="1:9">
      <c r="A464" s="2"/>
      <c r="B464" s="8"/>
      <c r="C464" s="2"/>
      <c r="D464" s="2"/>
      <c r="E464" s="2"/>
      <c r="G464" s="2"/>
      <c r="H464" s="2"/>
    </row>
    <row r="465" spans="1:8">
      <c r="A465" s="2"/>
      <c r="B465" s="8" t="s">
        <v>368</v>
      </c>
      <c r="C465" s="2"/>
      <c r="D465" s="2"/>
      <c r="E465" s="2"/>
      <c r="G465" s="2"/>
      <c r="H465" s="2"/>
    </row>
    <row r="466" spans="1:8">
      <c r="A466" s="2"/>
      <c r="B466" s="8" t="s">
        <v>369</v>
      </c>
      <c r="C466" s="2"/>
      <c r="D466" s="2"/>
      <c r="E466" s="2"/>
      <c r="G466" s="2"/>
      <c r="H466" s="2"/>
    </row>
    <row r="467" spans="1:8">
      <c r="A467" s="2"/>
      <c r="B467" s="8" t="s">
        <v>370</v>
      </c>
      <c r="C467" s="5">
        <v>2800</v>
      </c>
      <c r="D467" s="2" t="s">
        <v>269</v>
      </c>
      <c r="E467" s="5">
        <v>3380</v>
      </c>
      <c r="F467" s="5">
        <f>C467*E467</f>
        <v>9464000</v>
      </c>
      <c r="G467" s="2"/>
      <c r="H467" s="5">
        <f>PRODUCT(F467,G467)</f>
        <v>9464000</v>
      </c>
    </row>
    <row r="468" spans="1:8">
      <c r="A468" s="2"/>
      <c r="B468" s="8" t="s">
        <v>360</v>
      </c>
      <c r="C468" s="5">
        <v>770</v>
      </c>
      <c r="D468" s="2" t="s">
        <v>269</v>
      </c>
      <c r="E468" s="5">
        <v>2500</v>
      </c>
      <c r="F468" s="5">
        <f>C468*E468</f>
        <v>1925000</v>
      </c>
      <c r="G468" s="2"/>
      <c r="H468" s="5">
        <f>PRODUCT(F468,G468)</f>
        <v>1925000</v>
      </c>
    </row>
    <row r="469" spans="1:8">
      <c r="A469" s="2"/>
      <c r="B469" s="8" t="s">
        <v>126</v>
      </c>
      <c r="C469" s="5">
        <v>164</v>
      </c>
      <c r="D469" s="2" t="s">
        <v>269</v>
      </c>
      <c r="E469" s="5">
        <v>2200</v>
      </c>
      <c r="F469" s="5">
        <f>C469*E469</f>
        <v>360800</v>
      </c>
      <c r="G469" s="2"/>
      <c r="H469" s="5">
        <f>PRODUCT(F469,G469)</f>
        <v>360800</v>
      </c>
    </row>
    <row r="470" spans="1:8">
      <c r="A470" s="2"/>
      <c r="B470" s="8" t="s">
        <v>371</v>
      </c>
      <c r="C470" s="5">
        <v>280</v>
      </c>
      <c r="D470" s="2" t="s">
        <v>269</v>
      </c>
      <c r="E470" s="5">
        <v>1340</v>
      </c>
      <c r="F470" s="5">
        <f>C470*E470</f>
        <v>375200</v>
      </c>
      <c r="G470" s="2"/>
      <c r="H470" s="5">
        <f>PRODUCT(F470,G470)</f>
        <v>375200</v>
      </c>
    </row>
    <row r="471" spans="1:8">
      <c r="A471" s="2"/>
      <c r="B471" s="8" t="s">
        <v>372</v>
      </c>
      <c r="C471" s="5">
        <v>4014</v>
      </c>
      <c r="D471" s="2" t="s">
        <v>269</v>
      </c>
      <c r="E471" s="5">
        <v>3020.6776283009499</v>
      </c>
      <c r="F471" s="10">
        <v>12125000</v>
      </c>
      <c r="G471" s="2"/>
      <c r="H471" s="10">
        <v>12125000</v>
      </c>
    </row>
    <row r="472" spans="1:8">
      <c r="A472" s="2"/>
      <c r="B472" s="8" t="s">
        <v>349</v>
      </c>
      <c r="C472" s="2"/>
      <c r="D472" s="2"/>
      <c r="E472" s="2"/>
      <c r="G472" s="2"/>
      <c r="H472" s="2"/>
    </row>
    <row r="473" spans="1:8">
      <c r="A473" s="2"/>
      <c r="B473" s="8" t="s">
        <v>373</v>
      </c>
      <c r="C473" s="5">
        <v>4014</v>
      </c>
      <c r="D473" s="2" t="s">
        <v>269</v>
      </c>
      <c r="E473" s="5">
        <v>100</v>
      </c>
      <c r="F473" s="5">
        <f>C473*E473</f>
        <v>401400</v>
      </c>
      <c r="G473" s="2"/>
      <c r="H473" s="5">
        <f>PRODUCT(F473,G473)</f>
        <v>401400</v>
      </c>
    </row>
    <row r="474" spans="1:8">
      <c r="A474" s="2"/>
      <c r="B474" s="8" t="s">
        <v>362</v>
      </c>
      <c r="C474" s="5">
        <v>1272</v>
      </c>
      <c r="D474" s="2" t="s">
        <v>269</v>
      </c>
      <c r="E474" s="5">
        <v>150</v>
      </c>
      <c r="F474" s="5">
        <f>C474*E474</f>
        <v>190800</v>
      </c>
      <c r="G474" s="2"/>
      <c r="H474" s="5">
        <f>PRODUCT(F474,G474)</f>
        <v>190800</v>
      </c>
    </row>
    <row r="475" spans="1:8">
      <c r="A475" s="2"/>
      <c r="B475" s="8" t="s">
        <v>374</v>
      </c>
      <c r="C475" s="5">
        <v>770</v>
      </c>
      <c r="D475" s="2" t="s">
        <v>269</v>
      </c>
      <c r="E475" s="5">
        <v>1000</v>
      </c>
      <c r="F475" s="5">
        <f>C475*E475</f>
        <v>770000</v>
      </c>
      <c r="G475" s="2"/>
      <c r="H475" s="5">
        <f>PRODUCT(F475,G475)</f>
        <v>770000</v>
      </c>
    </row>
    <row r="476" spans="1:8">
      <c r="A476" s="2"/>
      <c r="B476" s="8" t="s">
        <v>350</v>
      </c>
      <c r="C476" s="5">
        <v>1</v>
      </c>
      <c r="D476" s="2" t="s">
        <v>291</v>
      </c>
      <c r="E476" s="5">
        <v>100000</v>
      </c>
      <c r="F476" s="5">
        <f>C476*E476</f>
        <v>100000</v>
      </c>
      <c r="G476" s="2"/>
      <c r="H476" s="5">
        <f>PRODUCT(F476,G476)</f>
        <v>100000</v>
      </c>
    </row>
    <row r="477" spans="1:8">
      <c r="A477" s="2"/>
      <c r="B477" s="8" t="s">
        <v>375</v>
      </c>
      <c r="C477" s="5">
        <v>385</v>
      </c>
      <c r="D477" s="2" t="s">
        <v>269</v>
      </c>
      <c r="E477" s="5">
        <v>500</v>
      </c>
      <c r="F477" s="5">
        <f>C477*E477</f>
        <v>192500</v>
      </c>
      <c r="G477" s="2"/>
      <c r="H477" s="5">
        <f>PRODUCT(F477,G477)</f>
        <v>192500</v>
      </c>
    </row>
    <row r="478" spans="1:8">
      <c r="A478" s="2"/>
      <c r="B478" s="8" t="s">
        <v>376</v>
      </c>
      <c r="C478" s="5">
        <v>4014</v>
      </c>
      <c r="D478" s="2" t="s">
        <v>269</v>
      </c>
      <c r="E478" s="5">
        <v>3432.9098156452401</v>
      </c>
      <c r="F478" s="10">
        <v>13779700</v>
      </c>
      <c r="G478" s="2"/>
      <c r="H478" s="10">
        <v>13779700</v>
      </c>
    </row>
    <row r="479" spans="1:8">
      <c r="A479" s="2"/>
      <c r="B479" s="8" t="s">
        <v>377</v>
      </c>
      <c r="C479" s="5">
        <v>35</v>
      </c>
      <c r="D479" s="2" t="s">
        <v>272</v>
      </c>
      <c r="E479" s="5">
        <v>393705.71428571403</v>
      </c>
      <c r="G479" s="2"/>
      <c r="H479" s="2"/>
    </row>
    <row r="480" spans="1:8">
      <c r="A480" s="2"/>
      <c r="B480" s="8"/>
      <c r="C480" s="2"/>
      <c r="D480" s="2"/>
      <c r="E480" s="2"/>
      <c r="G480" s="2"/>
      <c r="H480" s="2"/>
    </row>
    <row r="481" spans="1:8">
      <c r="A481" s="2"/>
      <c r="B481" s="8" t="s">
        <v>378</v>
      </c>
      <c r="C481" s="2"/>
      <c r="D481" s="2"/>
      <c r="E481" s="2"/>
      <c r="G481" s="2"/>
      <c r="H481" s="2"/>
    </row>
    <row r="482" spans="1:8">
      <c r="A482" s="2"/>
      <c r="B482" s="8" t="s">
        <v>369</v>
      </c>
      <c r="C482" s="2"/>
      <c r="D482" s="2"/>
      <c r="E482" s="2"/>
      <c r="G482" s="2"/>
      <c r="H482" s="2"/>
    </row>
    <row r="483" spans="1:8">
      <c r="A483" s="2"/>
      <c r="B483" s="8" t="s">
        <v>370</v>
      </c>
      <c r="C483" s="5">
        <v>2912</v>
      </c>
      <c r="D483" s="2" t="s">
        <v>269</v>
      </c>
      <c r="E483" s="5">
        <v>3380</v>
      </c>
      <c r="F483" s="5">
        <f>C483*E483</f>
        <v>9842560</v>
      </c>
      <c r="G483" s="2"/>
      <c r="H483" s="5">
        <f>PRODUCT(F483,G483)</f>
        <v>9842560</v>
      </c>
    </row>
    <row r="484" spans="1:8">
      <c r="A484" s="2"/>
      <c r="B484" s="8" t="s">
        <v>360</v>
      </c>
      <c r="C484" s="5">
        <v>800</v>
      </c>
      <c r="D484" s="2" t="s">
        <v>269</v>
      </c>
      <c r="E484" s="5">
        <v>2500</v>
      </c>
      <c r="F484" s="5">
        <f>C484*E484</f>
        <v>2000000</v>
      </c>
      <c r="G484" s="2"/>
      <c r="H484" s="5">
        <f>PRODUCT(F484,G484)</f>
        <v>2000000</v>
      </c>
    </row>
    <row r="485" spans="1:8">
      <c r="A485" s="2"/>
      <c r="B485" s="8" t="s">
        <v>371</v>
      </c>
      <c r="C485" s="5">
        <v>288</v>
      </c>
      <c r="D485" s="2" t="s">
        <v>269</v>
      </c>
      <c r="E485" s="5">
        <v>1340</v>
      </c>
      <c r="F485" s="5">
        <f>C485*E485</f>
        <v>385920</v>
      </c>
      <c r="G485" s="2"/>
      <c r="H485" s="5">
        <f>PRODUCT(F485,G485)</f>
        <v>385920</v>
      </c>
    </row>
    <row r="486" spans="1:8">
      <c r="A486" s="2"/>
      <c r="B486" s="8" t="s">
        <v>379</v>
      </c>
      <c r="C486" s="5">
        <v>4000</v>
      </c>
      <c r="D486" s="2" t="s">
        <v>269</v>
      </c>
      <c r="E486" s="5">
        <v>3057.12</v>
      </c>
      <c r="F486" s="10">
        <v>12228480</v>
      </c>
      <c r="G486" s="2"/>
      <c r="H486" s="10">
        <v>12228480</v>
      </c>
    </row>
    <row r="487" spans="1:8">
      <c r="A487" s="2"/>
      <c r="B487" s="8" t="s">
        <v>349</v>
      </c>
      <c r="C487" s="2"/>
      <c r="D487" s="2"/>
      <c r="E487" s="2"/>
      <c r="G487" s="2"/>
      <c r="H487" s="2"/>
    </row>
    <row r="488" spans="1:8">
      <c r="A488" s="2"/>
      <c r="B488" s="8" t="s">
        <v>373</v>
      </c>
      <c r="C488" s="5">
        <v>4000</v>
      </c>
      <c r="D488" s="2" t="s">
        <v>269</v>
      </c>
      <c r="E488" s="5">
        <v>100</v>
      </c>
      <c r="F488" s="5">
        <f>C488*E488</f>
        <v>400000</v>
      </c>
      <c r="G488" s="2"/>
      <c r="H488" s="5">
        <f>PRODUCT(F488,G488)</f>
        <v>400000</v>
      </c>
    </row>
    <row r="489" spans="1:8">
      <c r="A489" s="2"/>
      <c r="B489" s="8" t="s">
        <v>362</v>
      </c>
      <c r="C489" s="5">
        <v>1158</v>
      </c>
      <c r="D489" s="2" t="s">
        <v>269</v>
      </c>
      <c r="E489" s="5">
        <v>150</v>
      </c>
      <c r="F489" s="5">
        <f>C489*E489</f>
        <v>173700</v>
      </c>
      <c r="G489" s="2"/>
      <c r="H489" s="5">
        <f>PRODUCT(F489,G489)</f>
        <v>173700</v>
      </c>
    </row>
    <row r="490" spans="1:8">
      <c r="A490" s="2"/>
      <c r="B490" s="8" t="s">
        <v>350</v>
      </c>
      <c r="C490" s="5">
        <v>1</v>
      </c>
      <c r="D490" s="2" t="s">
        <v>291</v>
      </c>
      <c r="E490" s="5">
        <v>100000</v>
      </c>
      <c r="F490" s="5">
        <f>C490*E490</f>
        <v>100000</v>
      </c>
      <c r="G490" s="2"/>
      <c r="H490" s="5">
        <f>PRODUCT(F490,G490)</f>
        <v>100000</v>
      </c>
    </row>
    <row r="491" spans="1:8">
      <c r="A491" s="2"/>
      <c r="B491" s="8" t="s">
        <v>352</v>
      </c>
      <c r="C491" s="5">
        <v>350</v>
      </c>
      <c r="D491" s="2" t="s">
        <v>269</v>
      </c>
      <c r="E491" s="5">
        <v>500</v>
      </c>
      <c r="F491" s="5">
        <f>C491*E491</f>
        <v>175000</v>
      </c>
      <c r="G491" s="2"/>
      <c r="H491" s="5">
        <f>PRODUCT(F491,G491)</f>
        <v>175000</v>
      </c>
    </row>
    <row r="492" spans="1:8">
      <c r="A492" s="2"/>
      <c r="B492" s="8" t="s">
        <v>380</v>
      </c>
      <c r="C492" s="5">
        <v>4000</v>
      </c>
      <c r="D492" s="2" t="s">
        <v>269</v>
      </c>
      <c r="E492" s="5">
        <v>3269.2950000000001</v>
      </c>
      <c r="F492" s="10">
        <v>13077180</v>
      </c>
      <c r="G492" s="2"/>
      <c r="H492" s="10">
        <v>13077180</v>
      </c>
    </row>
    <row r="493" spans="1:8">
      <c r="A493" s="2"/>
      <c r="B493" s="8" t="s">
        <v>377</v>
      </c>
      <c r="C493" s="5">
        <v>36</v>
      </c>
      <c r="D493" s="2" t="s">
        <v>272</v>
      </c>
      <c r="E493" s="5">
        <v>363255</v>
      </c>
      <c r="G493" s="2"/>
      <c r="H493" s="2"/>
    </row>
    <row r="494" spans="1:8">
      <c r="A494" s="2"/>
      <c r="B494" s="8"/>
      <c r="C494" s="2"/>
      <c r="D494" s="2"/>
      <c r="E494" s="2"/>
      <c r="G494" s="2"/>
      <c r="H494" s="2"/>
    </row>
    <row r="495" spans="1:8">
      <c r="A495" s="2"/>
      <c r="B495" s="8" t="s">
        <v>381</v>
      </c>
      <c r="C495" s="2"/>
      <c r="D495" s="2"/>
      <c r="E495" s="2"/>
      <c r="G495" s="2"/>
      <c r="H495" s="2"/>
    </row>
    <row r="496" spans="1:8">
      <c r="A496" s="2"/>
      <c r="B496" s="8" t="s">
        <v>369</v>
      </c>
      <c r="C496" s="2"/>
      <c r="D496" s="2"/>
      <c r="E496" s="2"/>
      <c r="G496" s="2"/>
      <c r="H496" s="2"/>
    </row>
    <row r="497" spans="1:8">
      <c r="A497" s="2"/>
      <c r="B497" s="8" t="s">
        <v>370</v>
      </c>
      <c r="C497" s="5">
        <v>2912</v>
      </c>
      <c r="D497" s="2" t="s">
        <v>269</v>
      </c>
      <c r="E497" s="5">
        <v>3380</v>
      </c>
      <c r="F497" s="5">
        <f>C497*E497</f>
        <v>9842560</v>
      </c>
      <c r="G497" s="2"/>
      <c r="H497" s="5">
        <f>PRODUCT(F497,G497)</f>
        <v>9842560</v>
      </c>
    </row>
    <row r="498" spans="1:8">
      <c r="A498" s="2"/>
      <c r="B498" s="8" t="s">
        <v>360</v>
      </c>
      <c r="C498" s="5">
        <v>800</v>
      </c>
      <c r="D498" s="2" t="s">
        <v>269</v>
      </c>
      <c r="E498" s="5">
        <v>2500</v>
      </c>
      <c r="F498" s="5">
        <f>C498*E498</f>
        <v>2000000</v>
      </c>
      <c r="G498" s="2"/>
      <c r="H498" s="5">
        <f>PRODUCT(F498,G498)</f>
        <v>2000000</v>
      </c>
    </row>
    <row r="499" spans="1:8">
      <c r="A499" s="2"/>
      <c r="B499" s="8" t="s">
        <v>371</v>
      </c>
      <c r="C499" s="5">
        <v>288</v>
      </c>
      <c r="D499" s="2" t="s">
        <v>269</v>
      </c>
      <c r="E499" s="5">
        <v>1340</v>
      </c>
      <c r="F499" s="5">
        <f>C499*E499</f>
        <v>385920</v>
      </c>
      <c r="G499" s="2"/>
      <c r="H499" s="5">
        <f>PRODUCT(F499,G499)</f>
        <v>385920</v>
      </c>
    </row>
    <row r="500" spans="1:8">
      <c r="A500" s="2"/>
      <c r="B500" s="8" t="s">
        <v>382</v>
      </c>
      <c r="C500" s="5">
        <v>4000</v>
      </c>
      <c r="D500" s="2" t="s">
        <v>269</v>
      </c>
      <c r="E500" s="5">
        <v>3057.12</v>
      </c>
      <c r="F500" s="10">
        <v>12228480</v>
      </c>
      <c r="G500" s="2"/>
      <c r="H500" s="10">
        <v>12228480</v>
      </c>
    </row>
    <row r="501" spans="1:8">
      <c r="A501" s="2"/>
      <c r="B501" s="8" t="s">
        <v>349</v>
      </c>
      <c r="C501" s="2"/>
      <c r="D501" s="2"/>
      <c r="E501" s="2"/>
      <c r="G501" s="2"/>
      <c r="H501" s="2"/>
    </row>
    <row r="502" spans="1:8">
      <c r="A502" s="2"/>
      <c r="B502" s="8" t="s">
        <v>373</v>
      </c>
      <c r="C502" s="5">
        <v>4000</v>
      </c>
      <c r="D502" s="2" t="s">
        <v>269</v>
      </c>
      <c r="E502" s="5">
        <v>100</v>
      </c>
      <c r="F502" s="5">
        <f>C502*E502</f>
        <v>400000</v>
      </c>
      <c r="G502" s="2"/>
      <c r="H502" s="5">
        <f>PRODUCT(F502,G502)</f>
        <v>400000</v>
      </c>
    </row>
    <row r="503" spans="1:8">
      <c r="A503" s="2"/>
      <c r="B503" s="8" t="s">
        <v>362</v>
      </c>
      <c r="C503" s="5">
        <v>1158</v>
      </c>
      <c r="D503" s="2" t="s">
        <v>269</v>
      </c>
      <c r="E503" s="5">
        <v>150</v>
      </c>
      <c r="F503" s="5">
        <f>C503*E503</f>
        <v>173700</v>
      </c>
      <c r="G503" s="2"/>
      <c r="H503" s="5">
        <f>PRODUCT(F503,G503)</f>
        <v>173700</v>
      </c>
    </row>
    <row r="504" spans="1:8">
      <c r="A504" s="2"/>
      <c r="B504" s="8" t="s">
        <v>350</v>
      </c>
      <c r="C504" s="5">
        <v>1</v>
      </c>
      <c r="D504" s="2" t="s">
        <v>291</v>
      </c>
      <c r="E504" s="5">
        <v>100000</v>
      </c>
      <c r="F504" s="5">
        <f>C504*E504</f>
        <v>100000</v>
      </c>
      <c r="G504" s="2"/>
      <c r="H504" s="5">
        <f>PRODUCT(F504,G504)</f>
        <v>100000</v>
      </c>
    </row>
    <row r="505" spans="1:8">
      <c r="A505" s="2"/>
      <c r="B505" s="8" t="s">
        <v>352</v>
      </c>
      <c r="C505" s="5">
        <v>350</v>
      </c>
      <c r="D505" s="2" t="s">
        <v>269</v>
      </c>
      <c r="E505" s="5">
        <v>500</v>
      </c>
      <c r="F505" s="5">
        <f>C505*E505</f>
        <v>175000</v>
      </c>
      <c r="G505" s="2"/>
      <c r="H505" s="5">
        <f>PRODUCT(F505,G505)</f>
        <v>175000</v>
      </c>
    </row>
    <row r="506" spans="1:8">
      <c r="A506" s="2"/>
      <c r="B506" s="8" t="s">
        <v>383</v>
      </c>
      <c r="C506" s="5">
        <v>4000</v>
      </c>
      <c r="D506" s="2" t="s">
        <v>269</v>
      </c>
      <c r="E506" s="5">
        <v>3269.2950000000001</v>
      </c>
      <c r="F506" s="10">
        <v>13077180</v>
      </c>
      <c r="G506" s="2"/>
      <c r="H506" s="10">
        <v>13077180</v>
      </c>
    </row>
    <row r="507" spans="1:8">
      <c r="A507" s="2"/>
      <c r="B507" s="8" t="s">
        <v>377</v>
      </c>
      <c r="C507" s="5">
        <v>36</v>
      </c>
      <c r="D507" s="2" t="s">
        <v>272</v>
      </c>
      <c r="E507" s="5">
        <v>363255</v>
      </c>
      <c r="F507" s="5">
        <f>C507*E507</f>
        <v>13077180</v>
      </c>
      <c r="G507" s="2"/>
      <c r="H507" s="2"/>
    </row>
    <row r="508" spans="1:8">
      <c r="A508" s="2"/>
      <c r="B508" s="8"/>
      <c r="C508" s="2"/>
      <c r="D508" s="2"/>
      <c r="E508" s="2"/>
      <c r="G508" s="2"/>
      <c r="H508" s="2"/>
    </row>
    <row r="509" spans="1:8">
      <c r="A509" s="2"/>
      <c r="B509" s="8" t="s">
        <v>384</v>
      </c>
      <c r="C509" s="2"/>
      <c r="D509" s="2"/>
      <c r="E509" s="2"/>
      <c r="G509" s="2"/>
      <c r="H509" s="2"/>
    </row>
    <row r="510" spans="1:8">
      <c r="A510" s="2"/>
      <c r="B510" s="8" t="s">
        <v>369</v>
      </c>
      <c r="C510" s="2"/>
      <c r="D510" s="2"/>
      <c r="E510" s="2"/>
      <c r="G510" s="2"/>
      <c r="H510" s="2"/>
    </row>
    <row r="511" spans="1:8">
      <c r="A511" s="2"/>
      <c r="B511" s="8" t="s">
        <v>370</v>
      </c>
      <c r="C511" s="5">
        <v>2912</v>
      </c>
      <c r="D511" s="2" t="s">
        <v>269</v>
      </c>
      <c r="E511" s="5">
        <v>3380</v>
      </c>
      <c r="F511" s="5">
        <f>C511*E511</f>
        <v>9842560</v>
      </c>
      <c r="G511" s="2"/>
      <c r="H511" s="5">
        <f>PRODUCT(F511,G511)</f>
        <v>9842560</v>
      </c>
    </row>
    <row r="512" spans="1:8">
      <c r="A512" s="2"/>
      <c r="B512" s="8" t="s">
        <v>360</v>
      </c>
      <c r="C512" s="5">
        <v>800</v>
      </c>
      <c r="D512" s="2" t="s">
        <v>269</v>
      </c>
      <c r="E512" s="5">
        <v>2500</v>
      </c>
      <c r="F512" s="5">
        <f>C512*E512</f>
        <v>2000000</v>
      </c>
      <c r="G512" s="2"/>
      <c r="H512" s="5">
        <f>PRODUCT(F512,G512)</f>
        <v>2000000</v>
      </c>
    </row>
    <row r="513" spans="1:8">
      <c r="A513" s="2"/>
      <c r="B513" s="8" t="s">
        <v>371</v>
      </c>
      <c r="C513" s="5">
        <v>288</v>
      </c>
      <c r="D513" s="2" t="s">
        <v>269</v>
      </c>
      <c r="E513" s="5">
        <v>1340</v>
      </c>
      <c r="F513" s="5">
        <f>C513*E513</f>
        <v>385920</v>
      </c>
      <c r="G513" s="2"/>
      <c r="H513" s="5">
        <f>PRODUCT(F513,G513)</f>
        <v>385920</v>
      </c>
    </row>
    <row r="514" spans="1:8">
      <c r="A514" s="2"/>
      <c r="B514" s="8" t="s">
        <v>385</v>
      </c>
      <c r="C514" s="5">
        <v>4000</v>
      </c>
      <c r="D514" s="2" t="s">
        <v>269</v>
      </c>
      <c r="E514" s="5">
        <v>3057.12</v>
      </c>
      <c r="F514" s="10">
        <v>12228480</v>
      </c>
      <c r="G514" s="2"/>
      <c r="H514" s="10">
        <v>12228480</v>
      </c>
    </row>
    <row r="515" spans="1:8">
      <c r="A515" s="2"/>
      <c r="B515" s="8" t="s">
        <v>349</v>
      </c>
      <c r="C515" s="2"/>
      <c r="D515" s="2"/>
      <c r="E515" s="2"/>
      <c r="G515" s="2"/>
      <c r="H515" s="2"/>
    </row>
    <row r="516" spans="1:8">
      <c r="A516" s="2"/>
      <c r="B516" s="8" t="s">
        <v>373</v>
      </c>
      <c r="C516" s="5">
        <v>4000</v>
      </c>
      <c r="D516" s="2" t="s">
        <v>269</v>
      </c>
      <c r="E516" s="5">
        <v>100</v>
      </c>
      <c r="F516" s="5">
        <f>C516*E516</f>
        <v>400000</v>
      </c>
      <c r="G516" s="2"/>
      <c r="H516" s="5">
        <f>PRODUCT(F516,G516)</f>
        <v>400000</v>
      </c>
    </row>
    <row r="517" spans="1:8">
      <c r="A517" s="2"/>
      <c r="B517" s="8" t="s">
        <v>362</v>
      </c>
      <c r="C517" s="5">
        <v>1158</v>
      </c>
      <c r="D517" s="2" t="s">
        <v>269</v>
      </c>
      <c r="E517" s="5">
        <v>150</v>
      </c>
      <c r="F517" s="5">
        <f>C517*E517</f>
        <v>173700</v>
      </c>
      <c r="G517" s="2"/>
      <c r="H517" s="5">
        <f>PRODUCT(F517,G517)</f>
        <v>173700</v>
      </c>
    </row>
    <row r="518" spans="1:8">
      <c r="A518" s="2"/>
      <c r="B518" s="8" t="s">
        <v>350</v>
      </c>
      <c r="C518" s="5">
        <v>1</v>
      </c>
      <c r="D518" s="2" t="s">
        <v>291</v>
      </c>
      <c r="E518" s="5">
        <v>100000</v>
      </c>
      <c r="F518" s="5">
        <f>C518*E518</f>
        <v>100000</v>
      </c>
      <c r="G518" s="2"/>
      <c r="H518" s="5">
        <f>PRODUCT(F518,G518)</f>
        <v>100000</v>
      </c>
    </row>
    <row r="519" spans="1:8">
      <c r="A519" s="2"/>
      <c r="B519" s="8" t="s">
        <v>352</v>
      </c>
      <c r="C519" s="5">
        <v>350</v>
      </c>
      <c r="D519" s="2" t="s">
        <v>269</v>
      </c>
      <c r="E519" s="5">
        <v>500</v>
      </c>
      <c r="F519" s="5">
        <f>C519*E519</f>
        <v>175000</v>
      </c>
      <c r="G519" s="2"/>
      <c r="H519" s="5">
        <f>PRODUCT(F519,G519)</f>
        <v>175000</v>
      </c>
    </row>
    <row r="520" spans="1:8">
      <c r="A520" s="2"/>
      <c r="B520" s="8" t="s">
        <v>386</v>
      </c>
      <c r="C520" s="5">
        <v>4000</v>
      </c>
      <c r="D520" s="2" t="s">
        <v>269</v>
      </c>
      <c r="E520" s="5">
        <v>3269.2950000000001</v>
      </c>
      <c r="F520" s="10">
        <v>13077180</v>
      </c>
      <c r="G520" s="2"/>
      <c r="H520" s="10">
        <v>13077180</v>
      </c>
    </row>
    <row r="521" spans="1:8">
      <c r="A521" s="2"/>
      <c r="B521" s="8" t="s">
        <v>377</v>
      </c>
      <c r="C521" s="5">
        <v>36</v>
      </c>
      <c r="D521" s="2" t="s">
        <v>272</v>
      </c>
      <c r="E521" s="5">
        <v>363255</v>
      </c>
      <c r="G521" s="2"/>
      <c r="H521" s="2"/>
    </row>
    <row r="522" spans="1:8">
      <c r="A522" s="2"/>
      <c r="B522" s="8"/>
      <c r="C522" s="2"/>
      <c r="D522" s="2"/>
      <c r="E522" s="2"/>
      <c r="G522" s="2"/>
      <c r="H522" s="2"/>
    </row>
    <row r="523" spans="1:8">
      <c r="A523" s="2"/>
      <c r="B523" s="8" t="s">
        <v>387</v>
      </c>
      <c r="C523" s="2"/>
      <c r="D523" s="2"/>
      <c r="E523" s="2"/>
      <c r="G523" s="2"/>
      <c r="H523" s="2"/>
    </row>
    <row r="524" spans="1:8">
      <c r="A524" s="2"/>
      <c r="B524" s="8" t="s">
        <v>369</v>
      </c>
      <c r="C524" s="2"/>
      <c r="D524" s="2"/>
      <c r="E524" s="2"/>
      <c r="G524" s="2"/>
      <c r="H524" s="2"/>
    </row>
    <row r="525" spans="1:8">
      <c r="A525" s="2"/>
      <c r="B525" s="8" t="s">
        <v>370</v>
      </c>
      <c r="C525" s="5">
        <v>3640</v>
      </c>
      <c r="D525" s="2" t="s">
        <v>269</v>
      </c>
      <c r="E525" s="5">
        <v>3380</v>
      </c>
      <c r="F525" s="5">
        <f>C525*E525</f>
        <v>12303200</v>
      </c>
      <c r="G525" s="2"/>
      <c r="H525" s="5">
        <f>PRODUCT(F525,G525)</f>
        <v>12303200</v>
      </c>
    </row>
    <row r="526" spans="1:8">
      <c r="A526" s="2"/>
      <c r="B526" s="8" t="s">
        <v>360</v>
      </c>
      <c r="C526" s="5">
        <v>1000</v>
      </c>
      <c r="D526" s="2" t="s">
        <v>269</v>
      </c>
      <c r="E526" s="5">
        <v>2500</v>
      </c>
      <c r="F526" s="5">
        <f>C526*E526</f>
        <v>2500000</v>
      </c>
      <c r="G526" s="2"/>
      <c r="H526" s="5">
        <f>PRODUCT(F526,G526)</f>
        <v>2500000</v>
      </c>
    </row>
    <row r="527" spans="1:8">
      <c r="A527" s="2"/>
      <c r="B527" s="8" t="s">
        <v>371</v>
      </c>
      <c r="C527" s="5">
        <v>360</v>
      </c>
      <c r="D527" s="2" t="s">
        <v>269</v>
      </c>
      <c r="E527" s="5">
        <v>1340</v>
      </c>
      <c r="F527" s="5">
        <f>C527*E527</f>
        <v>482400</v>
      </c>
      <c r="G527" s="2"/>
      <c r="H527" s="5">
        <f>PRODUCT(F527,G527)</f>
        <v>482400</v>
      </c>
    </row>
    <row r="528" spans="1:8">
      <c r="A528" s="2"/>
      <c r="B528" s="8" t="s">
        <v>388</v>
      </c>
      <c r="C528" s="5">
        <v>5000</v>
      </c>
      <c r="D528" s="2" t="s">
        <v>269</v>
      </c>
      <c r="E528" s="5">
        <v>3057.12</v>
      </c>
      <c r="F528" s="10">
        <v>15285600</v>
      </c>
      <c r="G528" s="2"/>
      <c r="H528" s="10">
        <v>15285600</v>
      </c>
    </row>
    <row r="529" spans="1:9">
      <c r="A529" s="2"/>
      <c r="B529" s="8" t="s">
        <v>349</v>
      </c>
      <c r="C529" s="2"/>
      <c r="D529" s="2"/>
      <c r="E529" s="2"/>
      <c r="G529" s="2"/>
      <c r="H529" s="2"/>
    </row>
    <row r="530" spans="1:9">
      <c r="A530" s="2"/>
      <c r="B530" s="8" t="s">
        <v>373</v>
      </c>
      <c r="C530" s="5">
        <v>5000</v>
      </c>
      <c r="D530" s="2" t="s">
        <v>269</v>
      </c>
      <c r="E530" s="5">
        <v>100</v>
      </c>
      <c r="F530" s="5">
        <f>C530*E530</f>
        <v>500000</v>
      </c>
      <c r="G530" s="2"/>
      <c r="H530" s="5">
        <f>PRODUCT(F530,G530)</f>
        <v>500000</v>
      </c>
    </row>
    <row r="531" spans="1:9">
      <c r="A531" s="2"/>
      <c r="B531" s="8" t="s">
        <v>389</v>
      </c>
      <c r="C531" s="5">
        <v>960</v>
      </c>
      <c r="D531" s="2" t="s">
        <v>269</v>
      </c>
      <c r="E531" s="5">
        <v>1190</v>
      </c>
      <c r="F531" s="5">
        <f>C531*E531</f>
        <v>1142400</v>
      </c>
      <c r="G531" s="2"/>
      <c r="H531" s="5">
        <f>PRODUCT(F531,G531)</f>
        <v>1142400</v>
      </c>
    </row>
    <row r="532" spans="1:9">
      <c r="A532" s="2"/>
      <c r="B532" s="8" t="s">
        <v>350</v>
      </c>
      <c r="C532" s="5">
        <v>1</v>
      </c>
      <c r="D532" s="2" t="s">
        <v>291</v>
      </c>
      <c r="E532" s="5">
        <v>100000</v>
      </c>
      <c r="F532" s="5">
        <f>C532*E532</f>
        <v>100000</v>
      </c>
      <c r="G532" s="2"/>
      <c r="H532" s="5">
        <f>PRODUCT(F532,G532)</f>
        <v>100000</v>
      </c>
    </row>
    <row r="533" spans="1:9">
      <c r="A533" s="2"/>
      <c r="B533" s="8" t="s">
        <v>352</v>
      </c>
      <c r="C533" s="5">
        <v>350</v>
      </c>
      <c r="D533" s="2" t="s">
        <v>269</v>
      </c>
      <c r="E533" s="5">
        <v>500</v>
      </c>
      <c r="F533" s="5">
        <f>C533*E533</f>
        <v>175000</v>
      </c>
      <c r="G533" s="2"/>
      <c r="H533" s="5">
        <f>PRODUCT(F533,G533)</f>
        <v>175000</v>
      </c>
    </row>
    <row r="534" spans="1:9">
      <c r="A534" s="2"/>
      <c r="B534" s="8" t="s">
        <v>390</v>
      </c>
      <c r="C534" s="5">
        <v>5000</v>
      </c>
      <c r="D534" s="2" t="s">
        <v>269</v>
      </c>
      <c r="E534" s="5">
        <v>3440.6</v>
      </c>
      <c r="F534" s="10">
        <v>17203000</v>
      </c>
      <c r="G534" s="2"/>
      <c r="H534" s="10">
        <v>17203000</v>
      </c>
    </row>
    <row r="535" spans="1:9">
      <c r="A535" s="2"/>
      <c r="B535" s="8" t="s">
        <v>377</v>
      </c>
      <c r="C535" s="5">
        <v>45</v>
      </c>
      <c r="D535" s="2" t="s">
        <v>272</v>
      </c>
      <c r="E535" s="5">
        <v>382288.88888888899</v>
      </c>
      <c r="G535" s="2"/>
      <c r="H535" s="2"/>
    </row>
    <row r="536" spans="1:9">
      <c r="B536" s="14" t="s">
        <v>391</v>
      </c>
      <c r="C536" s="6">
        <v>21014</v>
      </c>
      <c r="D536" s="3" t="s">
        <v>269</v>
      </c>
      <c r="E536" s="6">
        <v>3341.30769962882</v>
      </c>
      <c r="F536" s="6">
        <f>SUM(H461:H470,H472:H477,H479:H485,H487:H491,H493:H499,H501:H505,H507:H513,H515:H519,H521:H527,H529:H533,H535:H536)</f>
        <v>70214240</v>
      </c>
      <c r="G536" s="3"/>
      <c r="I536" s="6">
        <f>PRODUCT(F536,G536)</f>
        <v>70214240</v>
      </c>
    </row>
    <row r="538" spans="1:9">
      <c r="A538" s="7"/>
      <c r="B538" s="16" t="s">
        <v>392</v>
      </c>
    </row>
    <row r="539" spans="1:9">
      <c r="A539" s="2"/>
      <c r="B539" s="8"/>
      <c r="C539" s="2"/>
      <c r="D539" s="2"/>
      <c r="E539" s="2"/>
      <c r="G539" s="2"/>
      <c r="H539" s="2"/>
    </row>
    <row r="540" spans="1:9">
      <c r="A540" s="2"/>
      <c r="B540" s="8" t="s">
        <v>393</v>
      </c>
      <c r="C540" s="2"/>
      <c r="D540" s="2"/>
      <c r="E540" s="2"/>
      <c r="G540" s="2"/>
      <c r="H540" s="2"/>
    </row>
    <row r="541" spans="1:9">
      <c r="A541" s="2"/>
      <c r="B541" s="8" t="s">
        <v>394</v>
      </c>
      <c r="C541" s="5">
        <v>3500</v>
      </c>
      <c r="D541" s="2" t="s">
        <v>269</v>
      </c>
      <c r="E541" s="5">
        <v>4700</v>
      </c>
      <c r="F541" s="5">
        <f>C541*E541</f>
        <v>16450000</v>
      </c>
      <c r="G541" s="2"/>
      <c r="H541" s="5">
        <f>PRODUCT(F541,G541)</f>
        <v>16450000</v>
      </c>
    </row>
    <row r="542" spans="1:9">
      <c r="A542" s="2"/>
      <c r="B542" s="8" t="s">
        <v>395</v>
      </c>
      <c r="C542" s="5">
        <v>3500</v>
      </c>
      <c r="D542" s="2" t="s">
        <v>269</v>
      </c>
      <c r="E542" s="5">
        <v>4700</v>
      </c>
      <c r="F542" s="10">
        <v>16450000</v>
      </c>
      <c r="G542" s="2"/>
      <c r="H542" s="10">
        <v>16450000</v>
      </c>
    </row>
    <row r="543" spans="1:9">
      <c r="A543" s="2"/>
      <c r="B543" s="8" t="s">
        <v>349</v>
      </c>
      <c r="C543" s="2"/>
      <c r="D543" s="2"/>
      <c r="E543" s="2"/>
      <c r="G543" s="2"/>
      <c r="H543" s="2"/>
    </row>
    <row r="544" spans="1:9">
      <c r="A544" s="2"/>
      <c r="B544" s="8" t="s">
        <v>373</v>
      </c>
      <c r="C544" s="5">
        <v>3500</v>
      </c>
      <c r="D544" s="2" t="s">
        <v>269</v>
      </c>
      <c r="E544" s="5">
        <v>150</v>
      </c>
      <c r="F544" s="5">
        <f>C544*E544</f>
        <v>525000</v>
      </c>
      <c r="G544" s="2"/>
      <c r="H544" s="5">
        <f>PRODUCT(F544,G544)</f>
        <v>525000</v>
      </c>
    </row>
    <row r="545" spans="1:9">
      <c r="A545" s="2"/>
      <c r="B545" s="8" t="s">
        <v>396</v>
      </c>
      <c r="C545" s="5">
        <v>1</v>
      </c>
      <c r="D545" s="2" t="s">
        <v>291</v>
      </c>
      <c r="E545" s="5">
        <v>1000000</v>
      </c>
      <c r="F545" s="5">
        <f>C545*E545</f>
        <v>1000000</v>
      </c>
      <c r="G545" s="2"/>
      <c r="H545" s="5">
        <f>PRODUCT(F545,G545)</f>
        <v>1000000</v>
      </c>
    </row>
    <row r="546" spans="1:9">
      <c r="A546" s="2"/>
      <c r="B546" s="8" t="s">
        <v>350</v>
      </c>
      <c r="C546" s="5">
        <v>1</v>
      </c>
      <c r="D546" s="2" t="s">
        <v>291</v>
      </c>
      <c r="E546" s="5">
        <v>100000</v>
      </c>
      <c r="F546" s="5">
        <f>C546*E546</f>
        <v>100000</v>
      </c>
      <c r="G546" s="2"/>
      <c r="H546" s="5">
        <f>PRODUCT(F546,G546)</f>
        <v>100000</v>
      </c>
    </row>
    <row r="547" spans="1:9">
      <c r="A547" s="2"/>
      <c r="B547" s="8" t="s">
        <v>397</v>
      </c>
      <c r="C547" s="5">
        <v>3500</v>
      </c>
      <c r="D547" s="2" t="s">
        <v>269</v>
      </c>
      <c r="E547" s="5">
        <v>5164.2857142857101</v>
      </c>
      <c r="F547" s="10">
        <v>18075000</v>
      </c>
      <c r="G547" s="2"/>
      <c r="H547" s="10">
        <v>18075000</v>
      </c>
    </row>
    <row r="548" spans="1:9">
      <c r="B548" s="14" t="s">
        <v>398</v>
      </c>
      <c r="C548" s="6">
        <v>3500</v>
      </c>
      <c r="D548" s="3" t="s">
        <v>269</v>
      </c>
      <c r="E548" s="6">
        <v>5164.2857142857101</v>
      </c>
      <c r="F548" s="6">
        <f>SUM(H539:H541,H543:H546,H548:H548)</f>
        <v>18075000</v>
      </c>
      <c r="G548" s="3"/>
      <c r="I548" s="6">
        <f>PRODUCT(F548,G548)</f>
        <v>18075000</v>
      </c>
    </row>
    <row r="550" spans="1:9">
      <c r="A550" s="7"/>
      <c r="B550" s="16" t="s">
        <v>399</v>
      </c>
    </row>
    <row r="551" spans="1:9">
      <c r="A551" s="2"/>
      <c r="B551" s="8"/>
      <c r="C551" s="2"/>
      <c r="D551" s="2"/>
      <c r="E551" s="2"/>
      <c r="G551" s="2"/>
      <c r="H551" s="2"/>
    </row>
    <row r="552" spans="1:9">
      <c r="A552" s="2"/>
      <c r="B552" s="8" t="s">
        <v>400</v>
      </c>
      <c r="C552" s="2"/>
      <c r="D552" s="2"/>
      <c r="E552" s="2"/>
      <c r="G552" s="2"/>
      <c r="H552" s="2"/>
    </row>
    <row r="553" spans="1:9">
      <c r="A553" s="2"/>
      <c r="B553" s="8" t="s">
        <v>401</v>
      </c>
      <c r="C553" s="5">
        <v>5250</v>
      </c>
      <c r="D553" s="2" t="s">
        <v>269</v>
      </c>
      <c r="E553" s="5">
        <v>1340</v>
      </c>
      <c r="F553" s="5">
        <f>C553*E553</f>
        <v>7035000</v>
      </c>
      <c r="G553" s="2"/>
      <c r="H553" s="5">
        <f>PRODUCT(F553,G553)</f>
        <v>7035000</v>
      </c>
    </row>
    <row r="554" spans="1:9">
      <c r="A554" s="2"/>
      <c r="B554" s="8" t="s">
        <v>402</v>
      </c>
      <c r="C554" s="5">
        <v>5250</v>
      </c>
      <c r="D554" s="2" t="s">
        <v>269</v>
      </c>
      <c r="E554" s="5">
        <v>1340</v>
      </c>
      <c r="F554" s="10">
        <v>7035000</v>
      </c>
      <c r="G554" s="2"/>
      <c r="H554" s="10">
        <v>7035000</v>
      </c>
    </row>
    <row r="555" spans="1:9">
      <c r="A555" s="2"/>
      <c r="B555" s="8" t="s">
        <v>349</v>
      </c>
      <c r="C555" s="2"/>
      <c r="D555" s="2"/>
      <c r="E555" s="2"/>
      <c r="G555" s="2"/>
      <c r="H555" s="2"/>
    </row>
    <row r="556" spans="1:9">
      <c r="A556" s="2"/>
      <c r="B556" s="8" t="s">
        <v>403</v>
      </c>
      <c r="C556" s="5">
        <v>5250</v>
      </c>
      <c r="D556" s="2" t="s">
        <v>269</v>
      </c>
      <c r="E556" s="5">
        <v>600</v>
      </c>
      <c r="F556" s="5">
        <f>C556*E556</f>
        <v>3150000</v>
      </c>
      <c r="G556" s="2"/>
      <c r="H556" s="5">
        <f>PRODUCT(F556,G556)</f>
        <v>3150000</v>
      </c>
    </row>
    <row r="557" spans="1:9">
      <c r="A557" s="2"/>
      <c r="B557" s="8" t="s">
        <v>404</v>
      </c>
      <c r="C557" s="5">
        <v>2626</v>
      </c>
      <c r="D557" s="2" t="s">
        <v>313</v>
      </c>
      <c r="E557" s="5">
        <v>200</v>
      </c>
      <c r="F557" s="5">
        <f>C557*E557</f>
        <v>525200</v>
      </c>
      <c r="G557" s="2"/>
      <c r="H557" s="5">
        <f>PRODUCT(F557,G557)</f>
        <v>525200</v>
      </c>
    </row>
    <row r="558" spans="1:9">
      <c r="A558" s="2"/>
      <c r="B558" s="8" t="s">
        <v>350</v>
      </c>
      <c r="C558" s="5">
        <v>1</v>
      </c>
      <c r="D558" s="2" t="s">
        <v>291</v>
      </c>
      <c r="E558" s="5">
        <v>75000</v>
      </c>
      <c r="F558" s="5">
        <f>C558*E558</f>
        <v>75000</v>
      </c>
      <c r="G558" s="2"/>
      <c r="H558" s="5">
        <f>PRODUCT(F558,G558)</f>
        <v>75000</v>
      </c>
    </row>
    <row r="559" spans="1:9">
      <c r="A559" s="2"/>
      <c r="B559" s="8" t="s">
        <v>405</v>
      </c>
      <c r="C559" s="5">
        <v>5250</v>
      </c>
      <c r="D559" s="2" t="s">
        <v>269</v>
      </c>
      <c r="E559" s="5">
        <v>2054.3238095238098</v>
      </c>
      <c r="F559" s="10">
        <v>10785200</v>
      </c>
      <c r="G559" s="2"/>
      <c r="H559" s="10">
        <v>10785200</v>
      </c>
    </row>
    <row r="560" spans="1:9">
      <c r="A560" s="2"/>
      <c r="B560" s="8" t="s">
        <v>406</v>
      </c>
      <c r="C560" s="5">
        <v>150</v>
      </c>
      <c r="D560" s="2"/>
      <c r="E560" s="5">
        <v>71901.333333333299</v>
      </c>
      <c r="G560" s="2"/>
      <c r="H560" s="2"/>
    </row>
    <row r="561" spans="1:9">
      <c r="B561" s="14" t="s">
        <v>407</v>
      </c>
      <c r="C561" s="6">
        <v>5250</v>
      </c>
      <c r="D561" s="3" t="s">
        <v>269</v>
      </c>
      <c r="E561" s="6">
        <v>2054.3238095238098</v>
      </c>
      <c r="F561" s="6">
        <f>SUM(H551:H553,H555:H558,H560:H561)</f>
        <v>10785200</v>
      </c>
      <c r="G561" s="3"/>
      <c r="I561" s="6">
        <f>PRODUCT(F561,G561)</f>
        <v>10785200</v>
      </c>
    </row>
    <row r="563" spans="1:9">
      <c r="A563" s="7"/>
      <c r="B563" s="16" t="s">
        <v>408</v>
      </c>
    </row>
    <row r="564" spans="1:9">
      <c r="A564" s="2"/>
      <c r="B564" s="8"/>
      <c r="C564" s="2"/>
      <c r="D564" s="2"/>
      <c r="E564" s="2"/>
      <c r="G564" s="2"/>
      <c r="H564" s="2"/>
    </row>
    <row r="565" spans="1:9">
      <c r="A565" s="2"/>
      <c r="B565" s="8" t="s">
        <v>409</v>
      </c>
      <c r="C565" s="2"/>
      <c r="D565" s="2"/>
      <c r="E565" s="2"/>
      <c r="G565" s="2"/>
      <c r="H565" s="2"/>
    </row>
    <row r="566" spans="1:9">
      <c r="A566" s="2"/>
      <c r="B566" s="8" t="s">
        <v>410</v>
      </c>
      <c r="C566" s="5">
        <v>500</v>
      </c>
      <c r="D566" s="2" t="s">
        <v>269</v>
      </c>
      <c r="E566" s="5">
        <v>4110</v>
      </c>
      <c r="F566" s="5">
        <f>C566*E566</f>
        <v>2055000</v>
      </c>
      <c r="G566" s="2"/>
      <c r="H566" s="5">
        <f>PRODUCT(F566,G566)</f>
        <v>2055000</v>
      </c>
    </row>
    <row r="567" spans="1:9">
      <c r="A567" s="2"/>
      <c r="B567" s="8" t="s">
        <v>411</v>
      </c>
      <c r="C567" s="5">
        <v>500</v>
      </c>
      <c r="D567" s="2" t="s">
        <v>269</v>
      </c>
      <c r="E567" s="5">
        <v>4110</v>
      </c>
      <c r="F567" s="10">
        <v>2055000</v>
      </c>
      <c r="G567" s="2"/>
      <c r="H567" s="10">
        <v>2055000</v>
      </c>
    </row>
    <row r="568" spans="1:9">
      <c r="A568" s="2"/>
      <c r="B568" s="8" t="s">
        <v>349</v>
      </c>
      <c r="C568" s="2"/>
      <c r="D568" s="2"/>
      <c r="E568" s="2"/>
      <c r="G568" s="2"/>
      <c r="H568" s="2"/>
    </row>
    <row r="569" spans="1:9">
      <c r="A569" s="2"/>
      <c r="B569" s="8" t="s">
        <v>350</v>
      </c>
      <c r="C569" s="5">
        <v>1</v>
      </c>
      <c r="D569" s="2" t="s">
        <v>291</v>
      </c>
      <c r="E569" s="5">
        <v>50000</v>
      </c>
      <c r="F569" s="5">
        <f>C569*E569</f>
        <v>50000</v>
      </c>
      <c r="G569" s="2"/>
      <c r="H569" s="5">
        <f>PRODUCT(F569,G569)</f>
        <v>50000</v>
      </c>
    </row>
    <row r="570" spans="1:9">
      <c r="A570" s="2"/>
      <c r="B570" s="8" t="s">
        <v>412</v>
      </c>
      <c r="C570" s="5">
        <v>500</v>
      </c>
      <c r="D570" s="2" t="s">
        <v>269</v>
      </c>
      <c r="E570" s="5">
        <v>4210</v>
      </c>
      <c r="F570" s="10">
        <v>2105000</v>
      </c>
      <c r="G570" s="2"/>
      <c r="H570" s="10">
        <v>2105000</v>
      </c>
    </row>
    <row r="571" spans="1:9">
      <c r="B571" s="14" t="s">
        <v>413</v>
      </c>
      <c r="C571" s="6">
        <v>500</v>
      </c>
      <c r="D571" s="3" t="s">
        <v>269</v>
      </c>
      <c r="E571" s="6">
        <v>4210</v>
      </c>
      <c r="F571" s="6">
        <f>SUM(H564:H566,H568:H569,H571:H571)</f>
        <v>2105000</v>
      </c>
      <c r="G571" s="3"/>
      <c r="I571" s="6">
        <f>PRODUCT(F571,G571)</f>
        <v>2105000</v>
      </c>
    </row>
    <row r="573" spans="1:9">
      <c r="A573" s="7"/>
      <c r="B573" s="16" t="s">
        <v>414</v>
      </c>
    </row>
    <row r="574" spans="1:9">
      <c r="A574" s="2"/>
      <c r="B574" s="8"/>
      <c r="C574" s="2"/>
      <c r="D574" s="2"/>
      <c r="E574" s="2"/>
      <c r="G574" s="2"/>
      <c r="H574" s="2"/>
    </row>
    <row r="575" spans="1:9">
      <c r="A575" s="2"/>
      <c r="B575" s="8" t="s">
        <v>415</v>
      </c>
      <c r="C575" s="2"/>
      <c r="D575" s="2"/>
      <c r="E575" s="2"/>
      <c r="G575" s="2"/>
      <c r="H575" s="2"/>
    </row>
    <row r="576" spans="1:9">
      <c r="A576" s="2"/>
      <c r="B576" s="8" t="s">
        <v>415</v>
      </c>
      <c r="C576" s="5">
        <v>900</v>
      </c>
      <c r="D576" s="2" t="s">
        <v>269</v>
      </c>
      <c r="E576" s="5">
        <v>2620</v>
      </c>
      <c r="F576" s="5">
        <f>C576*E576</f>
        <v>2358000</v>
      </c>
      <c r="G576" s="2"/>
      <c r="H576" s="5">
        <f>PRODUCT(F576,G576)</f>
        <v>2358000</v>
      </c>
    </row>
    <row r="577" spans="1:9">
      <c r="A577" s="2"/>
      <c r="B577" s="8" t="s">
        <v>416</v>
      </c>
      <c r="C577" s="5">
        <v>900</v>
      </c>
      <c r="D577" s="2" t="s">
        <v>269</v>
      </c>
      <c r="E577" s="5">
        <v>2620</v>
      </c>
      <c r="F577" s="10">
        <v>2358000</v>
      </c>
      <c r="G577" s="2"/>
      <c r="H577" s="10">
        <v>2358000</v>
      </c>
    </row>
    <row r="578" spans="1:9">
      <c r="A578" s="2"/>
      <c r="B578" s="8" t="s">
        <v>349</v>
      </c>
      <c r="C578" s="2"/>
      <c r="D578" s="2"/>
      <c r="E578" s="2"/>
      <c r="G578" s="2"/>
      <c r="H578" s="2"/>
    </row>
    <row r="579" spans="1:9">
      <c r="A579" s="2"/>
      <c r="B579" s="8" t="s">
        <v>350</v>
      </c>
      <c r="C579" s="5">
        <v>1</v>
      </c>
      <c r="D579" s="2" t="s">
        <v>291</v>
      </c>
      <c r="E579" s="5">
        <v>50000</v>
      </c>
      <c r="F579" s="5">
        <f>C579*E579</f>
        <v>50000</v>
      </c>
      <c r="G579" s="2"/>
      <c r="H579" s="5">
        <f>PRODUCT(F579,G579)</f>
        <v>50000</v>
      </c>
    </row>
    <row r="580" spans="1:9">
      <c r="A580" s="2"/>
      <c r="B580" s="8" t="s">
        <v>417</v>
      </c>
      <c r="C580" s="5">
        <v>900</v>
      </c>
      <c r="D580" s="2" t="s">
        <v>269</v>
      </c>
      <c r="E580" s="5">
        <v>2675.5555555555602</v>
      </c>
      <c r="F580" s="10">
        <v>2408000</v>
      </c>
      <c r="G580" s="2"/>
      <c r="H580" s="10">
        <v>2408000</v>
      </c>
    </row>
    <row r="581" spans="1:9">
      <c r="B581" s="14" t="s">
        <v>418</v>
      </c>
      <c r="C581" s="6">
        <v>900</v>
      </c>
      <c r="D581" s="3" t="s">
        <v>269</v>
      </c>
      <c r="E581" s="6">
        <v>2675.5555555555602</v>
      </c>
      <c r="F581" s="6">
        <f>SUM(H574:H576,H578:H579,H581:H581)</f>
        <v>2408000</v>
      </c>
      <c r="G581" s="3"/>
      <c r="I581" s="6">
        <f>PRODUCT(F581,G581)</f>
        <v>2408000</v>
      </c>
    </row>
    <row r="583" spans="1:9">
      <c r="A583" s="2"/>
      <c r="B583" s="8"/>
      <c r="C583" s="2"/>
      <c r="D583" s="2"/>
      <c r="E583" s="2"/>
      <c r="G583" s="2"/>
      <c r="I583" s="2"/>
    </row>
    <row r="585" spans="1:9">
      <c r="A585" s="7"/>
      <c r="B585" s="16" t="s">
        <v>419</v>
      </c>
    </row>
    <row r="586" spans="1:9">
      <c r="A586" s="2"/>
      <c r="B586" s="8"/>
      <c r="C586" s="2"/>
      <c r="D586" s="2"/>
      <c r="E586" s="2"/>
      <c r="G586" s="2"/>
      <c r="H586" s="2"/>
    </row>
    <row r="587" spans="1:9">
      <c r="A587" s="2"/>
      <c r="B587" s="8" t="s">
        <v>420</v>
      </c>
      <c r="C587" s="2"/>
      <c r="D587" s="2"/>
      <c r="E587" s="2"/>
      <c r="G587" s="2"/>
      <c r="H587" s="2"/>
    </row>
    <row r="588" spans="1:9">
      <c r="A588" s="2"/>
      <c r="B588" s="8" t="s">
        <v>421</v>
      </c>
      <c r="C588" s="5">
        <v>7143</v>
      </c>
      <c r="D588" s="2" t="s">
        <v>269</v>
      </c>
      <c r="E588" s="5">
        <v>250</v>
      </c>
      <c r="F588" s="5">
        <f>C588*E588</f>
        <v>1785750</v>
      </c>
      <c r="G588" s="2"/>
      <c r="H588" s="5">
        <f>PRODUCT(F588,G588)</f>
        <v>1785750</v>
      </c>
    </row>
    <row r="589" spans="1:9">
      <c r="A589" s="2"/>
      <c r="B589" s="8" t="s">
        <v>422</v>
      </c>
      <c r="C589" s="5">
        <v>9218</v>
      </c>
      <c r="D589" s="2" t="s">
        <v>269</v>
      </c>
      <c r="E589" s="5">
        <v>450</v>
      </c>
      <c r="F589" s="5">
        <f>C589*E589</f>
        <v>4148100</v>
      </c>
      <c r="G589" s="2"/>
      <c r="H589" s="5">
        <f>PRODUCT(F589,G589)</f>
        <v>4148100</v>
      </c>
    </row>
    <row r="590" spans="1:9">
      <c r="A590" s="2"/>
      <c r="B590" s="8"/>
      <c r="C590" s="2"/>
      <c r="D590" s="2"/>
      <c r="E590" s="2"/>
      <c r="G590" s="2"/>
      <c r="H590" s="2"/>
    </row>
    <row r="591" spans="1:9">
      <c r="A591" s="2"/>
      <c r="B591" s="8" t="s">
        <v>423</v>
      </c>
      <c r="C591" s="2"/>
      <c r="D591" s="2"/>
      <c r="E591" s="2"/>
      <c r="G591" s="2"/>
      <c r="H591" s="2"/>
    </row>
    <row r="592" spans="1:9">
      <c r="A592" s="2"/>
      <c r="B592" s="8" t="s">
        <v>424</v>
      </c>
      <c r="C592" s="5">
        <v>841</v>
      </c>
      <c r="D592" s="2" t="s">
        <v>269</v>
      </c>
      <c r="E592" s="5">
        <v>1500</v>
      </c>
      <c r="F592" s="5">
        <f>C592*E592</f>
        <v>1261500</v>
      </c>
      <c r="G592" s="2"/>
      <c r="H592" s="5">
        <f>PRODUCT(F592,G592)</f>
        <v>1261500</v>
      </c>
    </row>
    <row r="593" spans="1:9">
      <c r="B593" s="14" t="s">
        <v>425</v>
      </c>
      <c r="C593" s="6">
        <v>17202</v>
      </c>
      <c r="D593" s="3" t="s">
        <v>269</v>
      </c>
      <c r="E593" s="6">
        <v>418.28566445762101</v>
      </c>
      <c r="F593" s="6">
        <f>SUM(H584:H593)</f>
        <v>7195350</v>
      </c>
      <c r="G593" s="3"/>
      <c r="I593" s="6">
        <f>PRODUCT(F593,G593)</f>
        <v>7195350</v>
      </c>
    </row>
    <row r="595" spans="1:9">
      <c r="A595" s="2"/>
      <c r="B595" s="8"/>
      <c r="C595" s="2"/>
      <c r="D595" s="2"/>
      <c r="E595" s="2"/>
      <c r="G595" s="2"/>
      <c r="I595" s="2"/>
    </row>
    <row r="596" spans="1:9">
      <c r="A596" s="2"/>
      <c r="B596" s="8" t="s">
        <v>426</v>
      </c>
      <c r="C596" s="5">
        <v>44044</v>
      </c>
      <c r="D596" s="2" t="s">
        <v>269</v>
      </c>
      <c r="E596" s="5">
        <v>3684.8558259921901</v>
      </c>
      <c r="F596" s="10">
        <v>162295790</v>
      </c>
      <c r="G596" s="2"/>
      <c r="I596" s="10">
        <v>162295790</v>
      </c>
    </row>
    <row r="597" spans="1:9">
      <c r="A597" s="2"/>
      <c r="B597" s="8"/>
      <c r="C597" s="2"/>
      <c r="D597" s="2"/>
      <c r="E597" s="2"/>
      <c r="G597" s="2"/>
      <c r="I597" s="2"/>
    </row>
    <row r="598" spans="1:9">
      <c r="A598" s="2"/>
      <c r="B598" s="8" t="s">
        <v>427</v>
      </c>
      <c r="C598" s="2"/>
      <c r="D598" s="2"/>
      <c r="E598" s="2"/>
      <c r="G598" s="2"/>
      <c r="I598" s="2"/>
    </row>
    <row r="599" spans="1:9">
      <c r="A599" s="2"/>
      <c r="B599" s="8" t="s">
        <v>428</v>
      </c>
      <c r="C599" s="5">
        <v>1</v>
      </c>
      <c r="D599" s="2" t="s">
        <v>291</v>
      </c>
      <c r="E599" s="5">
        <v>2420000</v>
      </c>
      <c r="F599" s="5">
        <f>C599*E599</f>
        <v>2420000</v>
      </c>
      <c r="G599" s="2"/>
      <c r="I599" s="5">
        <f>PRODUCT(F599,G599)</f>
        <v>2420000</v>
      </c>
    </row>
    <row r="600" spans="1:9">
      <c r="A600" s="2"/>
      <c r="B600" s="8" t="s">
        <v>429</v>
      </c>
      <c r="C600" s="5">
        <v>1</v>
      </c>
      <c r="D600" s="2" t="s">
        <v>291</v>
      </c>
      <c r="E600" s="5">
        <v>1210000</v>
      </c>
      <c r="F600" s="5">
        <f>C600*E600</f>
        <v>1210000</v>
      </c>
      <c r="G600" s="2"/>
      <c r="I600" s="5">
        <f>PRODUCT(F600,G600)</f>
        <v>1210000</v>
      </c>
    </row>
    <row r="601" spans="1:9">
      <c r="A601" s="2"/>
      <c r="B601" s="8" t="s">
        <v>430</v>
      </c>
      <c r="C601" s="2"/>
      <c r="D601" s="2"/>
      <c r="E601" s="2"/>
      <c r="F601" s="2" t="s">
        <v>319</v>
      </c>
      <c r="G601" s="2"/>
      <c r="I601" s="5">
        <f>PRODUCT(F601,G601)</f>
        <v>0</v>
      </c>
    </row>
    <row r="602" spans="1:9">
      <c r="A602" s="2"/>
      <c r="B602" s="8" t="s">
        <v>431</v>
      </c>
      <c r="C602" s="2"/>
      <c r="D602" s="2"/>
      <c r="E602" s="2"/>
      <c r="F602" s="2" t="s">
        <v>319</v>
      </c>
      <c r="G602" s="2"/>
      <c r="I602" s="10">
        <v>0</v>
      </c>
    </row>
    <row r="603" spans="1:9">
      <c r="A603" s="2"/>
      <c r="B603" s="8"/>
      <c r="C603" s="2"/>
      <c r="D603" s="2"/>
      <c r="E603" s="2"/>
      <c r="G603" s="2"/>
      <c r="I603" s="2"/>
    </row>
    <row r="604" spans="1:9">
      <c r="A604" s="2"/>
      <c r="B604" s="8" t="s">
        <v>432</v>
      </c>
      <c r="C604" s="2"/>
      <c r="D604" s="2"/>
      <c r="E604" s="2"/>
      <c r="G604" s="2"/>
      <c r="I604" s="2"/>
    </row>
    <row r="605" spans="1:9">
      <c r="A605" s="2"/>
      <c r="B605" s="8" t="s">
        <v>433</v>
      </c>
      <c r="C605" s="5">
        <v>3</v>
      </c>
      <c r="D605" s="2" t="s">
        <v>276</v>
      </c>
      <c r="E605" s="5">
        <v>25850000</v>
      </c>
      <c r="F605" s="10">
        <v>775500</v>
      </c>
      <c r="G605" s="2"/>
      <c r="I605" s="5">
        <f>PRODUCT(F605,G605)</f>
        <v>775500</v>
      </c>
    </row>
    <row r="606" spans="1:9">
      <c r="A606" s="2"/>
      <c r="B606" s="8"/>
      <c r="C606" s="2"/>
      <c r="D606" s="2"/>
      <c r="E606" s="2"/>
      <c r="G606" s="2"/>
      <c r="I606" s="2"/>
    </row>
    <row r="607" spans="1:9">
      <c r="A607" s="2"/>
      <c r="B607" s="8" t="s">
        <v>327</v>
      </c>
      <c r="C607" s="2"/>
      <c r="D607" s="2"/>
      <c r="E607" s="2"/>
      <c r="G607" s="2"/>
      <c r="I607" s="2"/>
    </row>
    <row r="608" spans="1:9">
      <c r="A608" s="2"/>
      <c r="B608" s="8" t="s">
        <v>278</v>
      </c>
      <c r="C608" s="5">
        <v>1</v>
      </c>
      <c r="D608" s="2" t="s">
        <v>291</v>
      </c>
      <c r="E608" s="2"/>
      <c r="F608" s="2" t="s">
        <v>328</v>
      </c>
      <c r="G608" s="2"/>
      <c r="I608" s="9" t="s">
        <v>328</v>
      </c>
    </row>
    <row r="609" spans="1:10">
      <c r="A609" s="2"/>
      <c r="B609" s="8" t="s">
        <v>329</v>
      </c>
      <c r="C609" s="5">
        <v>5</v>
      </c>
      <c r="D609" s="2" t="s">
        <v>276</v>
      </c>
      <c r="E609" s="5">
        <v>166701290</v>
      </c>
      <c r="F609" s="10">
        <v>8335064.5</v>
      </c>
      <c r="G609" s="2"/>
      <c r="I609" s="5">
        <f>PRODUCT(F609,G609)</f>
        <v>8335064.5</v>
      </c>
    </row>
    <row r="610" spans="1:10">
      <c r="A610" s="2"/>
      <c r="B610" s="8"/>
      <c r="C610" s="2"/>
      <c r="D610" s="2"/>
      <c r="E610" s="2"/>
      <c r="G610" s="2"/>
      <c r="I610" s="2"/>
    </row>
    <row r="611" spans="1:10">
      <c r="A611" s="2"/>
      <c r="B611" s="8" t="s">
        <v>332</v>
      </c>
      <c r="C611" s="2"/>
      <c r="D611" s="2"/>
      <c r="E611" s="2"/>
      <c r="G611" s="2"/>
      <c r="I611" s="2"/>
    </row>
    <row r="612" spans="1:10">
      <c r="A612" s="2"/>
      <c r="B612" s="8" t="s">
        <v>434</v>
      </c>
      <c r="C612" s="13">
        <v>7</v>
      </c>
      <c r="D612" s="2" t="s">
        <v>276</v>
      </c>
      <c r="E612" s="5">
        <v>175036354.5</v>
      </c>
      <c r="F612" s="10">
        <v>12252544.814999999</v>
      </c>
      <c r="G612" s="2"/>
      <c r="I612" s="5">
        <f>PRODUCT(F612,G612)</f>
        <v>12252544.814999999</v>
      </c>
    </row>
    <row r="613" spans="1:10">
      <c r="A613" s="2"/>
      <c r="B613" s="8" t="s">
        <v>435</v>
      </c>
      <c r="C613" s="13">
        <v>1</v>
      </c>
      <c r="D613" s="2" t="s">
        <v>276</v>
      </c>
      <c r="E613" s="5">
        <v>163071290</v>
      </c>
      <c r="F613" s="10">
        <v>1630712.9</v>
      </c>
      <c r="G613" s="2"/>
      <c r="I613" s="5">
        <f>PRODUCT(F613,G613)</f>
        <v>1630712.9</v>
      </c>
    </row>
    <row r="614" spans="1:10">
      <c r="A614" s="2"/>
      <c r="B614" s="8" t="s">
        <v>334</v>
      </c>
      <c r="C614" s="13">
        <v>0.5</v>
      </c>
      <c r="D614" s="2" t="s">
        <v>276</v>
      </c>
      <c r="E614" s="5">
        <v>163071290</v>
      </c>
      <c r="F614" s="10">
        <v>810387.95</v>
      </c>
      <c r="G614" s="2"/>
      <c r="I614" s="5">
        <f>PRODUCT(F614,G614)</f>
        <v>810387.95</v>
      </c>
    </row>
    <row r="615" spans="1:10">
      <c r="A615" s="2"/>
      <c r="B615" s="8" t="s">
        <v>436</v>
      </c>
      <c r="C615" s="2"/>
      <c r="D615" s="2"/>
      <c r="E615" s="2"/>
      <c r="F615" s="2" t="s">
        <v>319</v>
      </c>
      <c r="G615" s="2"/>
      <c r="I615" s="9" t="s">
        <v>319</v>
      </c>
    </row>
    <row r="616" spans="1:10">
      <c r="A616" s="2"/>
      <c r="B616" s="8"/>
      <c r="C616" s="2"/>
      <c r="D616" s="2"/>
      <c r="E616" s="2"/>
      <c r="G616" s="2"/>
      <c r="I616" s="2"/>
    </row>
    <row r="617" spans="1:10">
      <c r="A617" s="2"/>
      <c r="B617" s="8" t="s">
        <v>437</v>
      </c>
      <c r="C617" s="5">
        <v>44044</v>
      </c>
      <c r="D617" s="2" t="s">
        <v>269</v>
      </c>
      <c r="E617" s="5">
        <v>4307.7377205748799</v>
      </c>
      <c r="F617" s="10">
        <v>189730000.16499999</v>
      </c>
      <c r="G617" s="2"/>
      <c r="I617" s="10">
        <v>189730000.16499999</v>
      </c>
    </row>
    <row r="618" spans="1:10">
      <c r="A618" s="2"/>
      <c r="B618" s="8"/>
      <c r="C618" s="2"/>
      <c r="D618" s="2"/>
      <c r="E618" s="2"/>
      <c r="G618" s="2"/>
      <c r="I618" s="2"/>
    </row>
    <row r="619" spans="1:10">
      <c r="A619" s="2"/>
      <c r="B619" s="8" t="s">
        <v>438</v>
      </c>
      <c r="C619" s="5">
        <v>44044</v>
      </c>
      <c r="D619" s="2" t="s">
        <v>269</v>
      </c>
      <c r="E619" s="5">
        <v>5252.24775988489</v>
      </c>
      <c r="F619" s="10">
        <v>231330000.33636999</v>
      </c>
      <c r="G619" s="2"/>
      <c r="I619" s="10">
        <v>231330000.33636999</v>
      </c>
    </row>
    <row r="620" spans="1:10">
      <c r="B620" s="14" t="s">
        <v>439</v>
      </c>
      <c r="C620" s="3"/>
      <c r="D620" s="3"/>
      <c r="E620" s="3"/>
      <c r="F620" s="6">
        <f>SUM(I311:I402,I404:I416,I418:I595,I597:I616,I618:I618,I620:I620)</f>
        <v>231330000.33637008</v>
      </c>
      <c r="G620" s="3"/>
      <c r="J620" s="6">
        <f>PRODUCT(F620,G620)</f>
        <v>231330000.33637008</v>
      </c>
    </row>
    <row r="622" spans="1:10">
      <c r="A622" s="3"/>
      <c r="B622" s="14" t="s">
        <v>259</v>
      </c>
    </row>
    <row r="623" spans="1:10">
      <c r="A623" s="2"/>
      <c r="B623" s="8"/>
      <c r="C623" s="2"/>
      <c r="D623" s="2"/>
      <c r="E623" s="2"/>
      <c r="G623" s="2"/>
      <c r="I623" s="2"/>
    </row>
    <row r="624" spans="1:10">
      <c r="A624" s="2"/>
      <c r="B624" s="8" t="s">
        <v>265</v>
      </c>
      <c r="C624" s="2"/>
      <c r="D624" s="2"/>
      <c r="E624" s="2"/>
      <c r="G624" s="2"/>
      <c r="I624" s="2"/>
    </row>
    <row r="626" spans="1:9">
      <c r="A626" s="7"/>
      <c r="B626" s="16" t="s">
        <v>267</v>
      </c>
    </row>
    <row r="627" spans="1:9">
      <c r="A627" s="2"/>
      <c r="B627" s="8"/>
      <c r="C627" s="2"/>
      <c r="D627" s="2"/>
      <c r="E627" s="2"/>
      <c r="G627" s="2"/>
      <c r="H627" s="2"/>
    </row>
    <row r="628" spans="1:9">
      <c r="A628" s="2"/>
      <c r="B628" s="8" t="s">
        <v>268</v>
      </c>
      <c r="C628" s="5">
        <v>9405</v>
      </c>
      <c r="D628" s="2" t="s">
        <v>269</v>
      </c>
      <c r="E628" s="5">
        <v>500</v>
      </c>
      <c r="F628" s="5">
        <f>C628*E628</f>
        <v>4702500</v>
      </c>
      <c r="G628" s="2"/>
      <c r="H628" s="5">
        <f>PRODUCT(F628,G628)</f>
        <v>4702500</v>
      </c>
    </row>
    <row r="629" spans="1:9">
      <c r="A629" s="2"/>
      <c r="B629" s="8" t="s">
        <v>270</v>
      </c>
      <c r="C629" s="5">
        <v>10755</v>
      </c>
      <c r="D629" s="2" t="s">
        <v>269</v>
      </c>
      <c r="E629" s="5">
        <v>35</v>
      </c>
      <c r="F629" s="5">
        <f>C629*E629</f>
        <v>376425</v>
      </c>
      <c r="G629" s="2"/>
      <c r="H629" s="5">
        <f>PRODUCT(F629,G629)</f>
        <v>376425</v>
      </c>
    </row>
    <row r="630" spans="1:9">
      <c r="A630" s="2"/>
      <c r="B630" s="8" t="s">
        <v>271</v>
      </c>
      <c r="C630" s="5">
        <v>5</v>
      </c>
      <c r="D630" s="2" t="s">
        <v>272</v>
      </c>
      <c r="E630" s="5">
        <v>150000</v>
      </c>
      <c r="F630" s="5">
        <f>C630*E630</f>
        <v>750000</v>
      </c>
      <c r="G630" s="2"/>
      <c r="H630" s="5">
        <f>PRODUCT(F630,G630)</f>
        <v>750000</v>
      </c>
    </row>
    <row r="631" spans="1:9">
      <c r="A631" s="2"/>
      <c r="B631" s="8" t="s">
        <v>273</v>
      </c>
      <c r="C631" s="5">
        <v>62436</v>
      </c>
      <c r="D631" s="2" t="s">
        <v>269</v>
      </c>
      <c r="E631" s="5">
        <v>5</v>
      </c>
      <c r="F631" s="5">
        <f>C631*E631</f>
        <v>312180</v>
      </c>
      <c r="G631" s="2"/>
      <c r="H631" s="5">
        <f>PRODUCT(F631,G631)</f>
        <v>312180</v>
      </c>
    </row>
    <row r="632" spans="1:9">
      <c r="A632" s="2"/>
      <c r="B632" s="8"/>
      <c r="C632" s="2"/>
      <c r="D632" s="2"/>
      <c r="E632" s="2"/>
      <c r="G632" s="2"/>
      <c r="H632" s="2"/>
    </row>
    <row r="633" spans="1:9">
      <c r="A633" s="2"/>
      <c r="B633" s="8" t="s">
        <v>274</v>
      </c>
      <c r="C633" s="5">
        <v>9405</v>
      </c>
      <c r="D633" s="2" t="s">
        <v>269</v>
      </c>
      <c r="E633" s="5">
        <v>652.96172248803805</v>
      </c>
      <c r="F633" s="10">
        <v>6141105</v>
      </c>
      <c r="G633" s="2"/>
      <c r="H633" s="10">
        <v>6141105</v>
      </c>
    </row>
    <row r="634" spans="1:9">
      <c r="A634" s="2"/>
      <c r="B634" s="8"/>
      <c r="C634" s="2"/>
      <c r="D634" s="2"/>
      <c r="E634" s="2"/>
      <c r="G634" s="2"/>
      <c r="H634" s="2"/>
    </row>
    <row r="635" spans="1:9">
      <c r="A635" s="2"/>
      <c r="B635" s="8" t="s">
        <v>275</v>
      </c>
      <c r="C635" s="5">
        <v>10</v>
      </c>
      <c r="D635" s="2" t="s">
        <v>276</v>
      </c>
      <c r="E635" s="5">
        <v>6141105</v>
      </c>
      <c r="F635" s="10">
        <v>614110.5</v>
      </c>
      <c r="G635" s="2"/>
      <c r="H635" s="5">
        <f>PRODUCT(F635,G635)</f>
        <v>614110.5</v>
      </c>
    </row>
    <row r="636" spans="1:9">
      <c r="A636" s="2"/>
      <c r="B636" s="8" t="s">
        <v>277</v>
      </c>
      <c r="C636" s="5">
        <v>5</v>
      </c>
      <c r="D636" s="2" t="s">
        <v>276</v>
      </c>
      <c r="E636" s="5">
        <v>6755215.5</v>
      </c>
      <c r="F636" s="10">
        <v>337760.77500000002</v>
      </c>
      <c r="G636" s="2"/>
      <c r="H636" s="5">
        <f>PRODUCT(F636,G636)</f>
        <v>337760.77500000002</v>
      </c>
    </row>
    <row r="637" spans="1:9">
      <c r="A637" s="2"/>
      <c r="B637" s="8" t="s">
        <v>278</v>
      </c>
      <c r="C637" s="5">
        <v>3</v>
      </c>
      <c r="D637" s="2" t="s">
        <v>276</v>
      </c>
      <c r="E637" s="5">
        <v>7092976.2750000004</v>
      </c>
      <c r="F637" s="10">
        <v>212789.28825000001</v>
      </c>
      <c r="G637" s="2"/>
      <c r="H637" s="5">
        <f>PRODUCT(F637,G637)</f>
        <v>212789.28825000001</v>
      </c>
    </row>
    <row r="638" spans="1:9">
      <c r="A638" s="2"/>
      <c r="B638" s="8" t="s">
        <v>9</v>
      </c>
      <c r="C638" s="5">
        <v>9405</v>
      </c>
      <c r="D638" s="2" t="s">
        <v>269</v>
      </c>
      <c r="E638" s="5">
        <v>776.79591315789503</v>
      </c>
      <c r="F638" s="10">
        <v>7305765.5632499997</v>
      </c>
      <c r="G638" s="2"/>
      <c r="H638" s="10">
        <v>7305765.5632499997</v>
      </c>
    </row>
    <row r="639" spans="1:9">
      <c r="B639" s="14" t="s">
        <v>440</v>
      </c>
      <c r="C639" s="6">
        <v>8885</v>
      </c>
      <c r="D639" s="3" t="s">
        <v>269</v>
      </c>
      <c r="E639" s="6">
        <v>822.25836389983101</v>
      </c>
      <c r="F639" s="6">
        <f>SUM(H624:H632,H634:H637,H639:H639)</f>
        <v>7305765.5632500006</v>
      </c>
      <c r="G639" s="3"/>
      <c r="I639" s="6">
        <f>PRODUCT(F639,G639)</f>
        <v>7305765.5632500006</v>
      </c>
    </row>
    <row r="641" spans="1:8">
      <c r="A641" s="7"/>
      <c r="B641" s="16" t="s">
        <v>280</v>
      </c>
    </row>
    <row r="642" spans="1:8">
      <c r="A642" s="2"/>
      <c r="B642" s="8"/>
      <c r="C642" s="2"/>
      <c r="D642" s="2"/>
      <c r="E642" s="2"/>
      <c r="G642" s="2"/>
      <c r="H642" s="2"/>
    </row>
    <row r="643" spans="1:8">
      <c r="A643" s="2"/>
      <c r="B643" s="8" t="s">
        <v>281</v>
      </c>
      <c r="C643" s="2"/>
      <c r="D643" s="2"/>
      <c r="E643" s="2"/>
      <c r="G643" s="2"/>
      <c r="H643" s="2"/>
    </row>
    <row r="644" spans="1:8">
      <c r="A644" s="2"/>
      <c r="B644" s="8"/>
      <c r="C644" s="2"/>
      <c r="D644" s="2"/>
      <c r="E644" s="2"/>
      <c r="G644" s="2"/>
      <c r="H644" s="2"/>
    </row>
    <row r="645" spans="1:8">
      <c r="A645" s="2"/>
      <c r="B645" s="8" t="s">
        <v>441</v>
      </c>
      <c r="C645" s="2"/>
      <c r="D645" s="2" t="s">
        <v>283</v>
      </c>
      <c r="E645" s="2"/>
      <c r="G645" s="2"/>
      <c r="H645" s="2"/>
    </row>
    <row r="646" spans="1:8">
      <c r="A646" s="2"/>
      <c r="B646" s="8"/>
      <c r="C646" s="2"/>
      <c r="D646" s="2"/>
      <c r="E646" s="2"/>
      <c r="G646" s="2"/>
      <c r="H646" s="2"/>
    </row>
    <row r="647" spans="1:8">
      <c r="A647" s="2"/>
      <c r="B647" s="8" t="s">
        <v>442</v>
      </c>
      <c r="C647" s="5">
        <v>2885</v>
      </c>
      <c r="D647" s="2" t="s">
        <v>269</v>
      </c>
      <c r="E647" s="5">
        <v>750</v>
      </c>
      <c r="F647" s="5">
        <f t="shared" ref="F647:F653" si="6">C647*E647</f>
        <v>2163750</v>
      </c>
      <c r="G647" s="2"/>
      <c r="H647" s="5">
        <f t="shared" ref="H647:H653" si="7">PRODUCT(F647,G647)</f>
        <v>2163750</v>
      </c>
    </row>
    <row r="648" spans="1:8">
      <c r="A648" s="2"/>
      <c r="B648" s="8" t="s">
        <v>443</v>
      </c>
      <c r="C648" s="5">
        <v>4264</v>
      </c>
      <c r="D648" s="2" t="s">
        <v>269</v>
      </c>
      <c r="E648" s="5">
        <v>250</v>
      </c>
      <c r="F648" s="5">
        <f t="shared" si="6"/>
        <v>1066000</v>
      </c>
      <c r="G648" s="2"/>
      <c r="H648" s="5">
        <f t="shared" si="7"/>
        <v>1066000</v>
      </c>
    </row>
    <row r="649" spans="1:8">
      <c r="A649" s="2"/>
      <c r="B649" s="8" t="s">
        <v>444</v>
      </c>
      <c r="C649" s="5">
        <v>3137</v>
      </c>
      <c r="D649" s="2" t="s">
        <v>269</v>
      </c>
      <c r="E649" s="5">
        <v>750</v>
      </c>
      <c r="F649" s="5">
        <f t="shared" si="6"/>
        <v>2352750</v>
      </c>
      <c r="G649" s="2"/>
      <c r="H649" s="5">
        <f t="shared" si="7"/>
        <v>2352750</v>
      </c>
    </row>
    <row r="650" spans="1:8">
      <c r="A650" s="2"/>
      <c r="B650" s="8" t="s">
        <v>445</v>
      </c>
      <c r="C650" s="5">
        <v>3839</v>
      </c>
      <c r="D650" s="2" t="s">
        <v>269</v>
      </c>
      <c r="E650" s="5">
        <v>200</v>
      </c>
      <c r="F650" s="5">
        <f t="shared" si="6"/>
        <v>767800</v>
      </c>
      <c r="G650" s="2"/>
      <c r="H650" s="5">
        <f t="shared" si="7"/>
        <v>767800</v>
      </c>
    </row>
    <row r="651" spans="1:8">
      <c r="A651" s="2"/>
      <c r="B651" s="8" t="s">
        <v>446</v>
      </c>
      <c r="C651" s="5">
        <v>3295</v>
      </c>
      <c r="D651" s="2" t="s">
        <v>269</v>
      </c>
      <c r="E651" s="5">
        <v>500</v>
      </c>
      <c r="F651" s="5">
        <f t="shared" si="6"/>
        <v>1647500</v>
      </c>
      <c r="G651" s="2"/>
      <c r="H651" s="5">
        <f t="shared" si="7"/>
        <v>1647500</v>
      </c>
    </row>
    <row r="652" spans="1:8">
      <c r="A652" s="2"/>
      <c r="B652" s="8" t="s">
        <v>447</v>
      </c>
      <c r="C652" s="5">
        <v>1147</v>
      </c>
      <c r="D652" s="2" t="s">
        <v>269</v>
      </c>
      <c r="E652" s="5">
        <v>500</v>
      </c>
      <c r="F652" s="5">
        <f t="shared" si="6"/>
        <v>573500</v>
      </c>
      <c r="G652" s="2"/>
      <c r="H652" s="5">
        <f t="shared" si="7"/>
        <v>573500</v>
      </c>
    </row>
    <row r="653" spans="1:8">
      <c r="A653" s="2"/>
      <c r="B653" s="8" t="s">
        <v>287</v>
      </c>
      <c r="C653" s="5">
        <v>5411</v>
      </c>
      <c r="D653" s="2" t="s">
        <v>269</v>
      </c>
      <c r="E653" s="5">
        <v>350</v>
      </c>
      <c r="F653" s="5">
        <f t="shared" si="6"/>
        <v>1893850</v>
      </c>
      <c r="G653" s="2"/>
      <c r="H653" s="5">
        <f t="shared" si="7"/>
        <v>1893850</v>
      </c>
    </row>
    <row r="654" spans="1:8">
      <c r="A654" s="2"/>
      <c r="B654" s="8"/>
      <c r="C654" s="2"/>
      <c r="D654" s="2"/>
      <c r="E654" s="2"/>
      <c r="G654" s="2"/>
      <c r="H654" s="2"/>
    </row>
    <row r="655" spans="1:8">
      <c r="A655" s="2"/>
      <c r="B655" s="8" t="s">
        <v>448</v>
      </c>
      <c r="C655" s="5">
        <v>3137</v>
      </c>
      <c r="D655" s="2" t="s">
        <v>269</v>
      </c>
      <c r="E655" s="5">
        <v>450</v>
      </c>
      <c r="F655" s="5">
        <f t="shared" ref="F655:F663" si="8">C655*E655</f>
        <v>1411650</v>
      </c>
      <c r="G655" s="2"/>
      <c r="H655" s="5">
        <f t="shared" ref="H655:H663" si="9">PRODUCT(F655,G655)</f>
        <v>1411650</v>
      </c>
    </row>
    <row r="656" spans="1:8">
      <c r="A656" s="2"/>
      <c r="B656" s="8" t="s">
        <v>449</v>
      </c>
      <c r="C656" s="5">
        <v>23978</v>
      </c>
      <c r="D656" s="2" t="s">
        <v>269</v>
      </c>
      <c r="E656" s="5">
        <v>20</v>
      </c>
      <c r="F656" s="5">
        <f t="shared" si="8"/>
        <v>479560</v>
      </c>
      <c r="G656" s="2"/>
      <c r="H656" s="5">
        <f t="shared" si="9"/>
        <v>479560</v>
      </c>
    </row>
    <row r="657" spans="1:9">
      <c r="A657" s="2"/>
      <c r="B657" s="8" t="s">
        <v>450</v>
      </c>
      <c r="C657" s="5">
        <v>1</v>
      </c>
      <c r="D657" s="2" t="s">
        <v>291</v>
      </c>
      <c r="E657" s="5">
        <v>1000000</v>
      </c>
      <c r="F657" s="5">
        <f t="shared" si="8"/>
        <v>1000000</v>
      </c>
      <c r="G657" s="2"/>
      <c r="H657" s="5">
        <f t="shared" si="9"/>
        <v>1000000</v>
      </c>
    </row>
    <row r="658" spans="1:9">
      <c r="A658" s="2"/>
      <c r="B658" s="8" t="s">
        <v>451</v>
      </c>
      <c r="C658" s="5">
        <v>337</v>
      </c>
      <c r="D658" s="2" t="s">
        <v>269</v>
      </c>
      <c r="E658" s="5">
        <v>8500</v>
      </c>
      <c r="F658" s="5">
        <f t="shared" si="8"/>
        <v>2864500</v>
      </c>
      <c r="G658" s="2"/>
      <c r="H658" s="5">
        <f t="shared" si="9"/>
        <v>2864500</v>
      </c>
    </row>
    <row r="659" spans="1:9">
      <c r="A659" s="2"/>
      <c r="B659" s="8" t="s">
        <v>292</v>
      </c>
      <c r="C659" s="5">
        <v>1</v>
      </c>
      <c r="D659" s="2" t="s">
        <v>291</v>
      </c>
      <c r="E659" s="5">
        <v>500000</v>
      </c>
      <c r="F659" s="5">
        <f t="shared" si="8"/>
        <v>500000</v>
      </c>
      <c r="G659" s="2"/>
      <c r="H659" s="5">
        <f t="shared" si="9"/>
        <v>500000</v>
      </c>
    </row>
    <row r="660" spans="1:9">
      <c r="A660" s="2"/>
      <c r="B660" s="8" t="s">
        <v>293</v>
      </c>
      <c r="C660" s="5">
        <v>1</v>
      </c>
      <c r="D660" s="2" t="s">
        <v>291</v>
      </c>
      <c r="E660" s="5">
        <v>250000</v>
      </c>
      <c r="F660" s="5">
        <f t="shared" si="8"/>
        <v>250000</v>
      </c>
      <c r="G660" s="2"/>
      <c r="H660" s="5">
        <f t="shared" si="9"/>
        <v>250000</v>
      </c>
    </row>
    <row r="661" spans="1:9">
      <c r="A661" s="2"/>
      <c r="B661" s="8" t="s">
        <v>452</v>
      </c>
      <c r="C661" s="5">
        <v>1</v>
      </c>
      <c r="D661" s="2" t="s">
        <v>291</v>
      </c>
      <c r="E661" s="5">
        <v>250000</v>
      </c>
      <c r="F661" s="5">
        <f t="shared" si="8"/>
        <v>250000</v>
      </c>
      <c r="G661" s="2"/>
      <c r="H661" s="5">
        <f t="shared" si="9"/>
        <v>250000</v>
      </c>
    </row>
    <row r="662" spans="1:9">
      <c r="A662" s="2"/>
      <c r="B662" s="8" t="s">
        <v>295</v>
      </c>
      <c r="C662" s="5">
        <v>1</v>
      </c>
      <c r="D662" s="2" t="s">
        <v>291</v>
      </c>
      <c r="E662" s="5">
        <v>250000</v>
      </c>
      <c r="F662" s="5">
        <f t="shared" si="8"/>
        <v>250000</v>
      </c>
      <c r="G662" s="2"/>
      <c r="H662" s="5">
        <f t="shared" si="9"/>
        <v>250000</v>
      </c>
    </row>
    <row r="663" spans="1:9">
      <c r="A663" s="2"/>
      <c r="B663" s="8" t="s">
        <v>453</v>
      </c>
      <c r="C663" s="5">
        <v>1</v>
      </c>
      <c r="D663" s="2" t="s">
        <v>291</v>
      </c>
      <c r="E663" s="5">
        <v>750000</v>
      </c>
      <c r="F663" s="5">
        <f t="shared" si="8"/>
        <v>750000</v>
      </c>
      <c r="G663" s="2"/>
      <c r="H663" s="5">
        <f t="shared" si="9"/>
        <v>750000</v>
      </c>
    </row>
    <row r="664" spans="1:9">
      <c r="A664" s="2"/>
      <c r="B664" s="8" t="s">
        <v>274</v>
      </c>
      <c r="C664" s="5">
        <v>42635</v>
      </c>
      <c r="D664" s="2" t="s">
        <v>269</v>
      </c>
      <c r="E664" s="5">
        <v>427.368593878269</v>
      </c>
      <c r="F664" s="10">
        <v>18220860</v>
      </c>
      <c r="G664" s="2"/>
      <c r="H664" s="10">
        <v>18220860</v>
      </c>
    </row>
    <row r="665" spans="1:9">
      <c r="A665" s="2"/>
      <c r="B665" s="8"/>
      <c r="C665" s="2"/>
      <c r="D665" s="2"/>
      <c r="E665" s="2"/>
      <c r="G665" s="2"/>
      <c r="H665" s="2"/>
    </row>
    <row r="666" spans="1:9">
      <c r="A666" s="2"/>
      <c r="B666" s="8" t="s">
        <v>275</v>
      </c>
      <c r="C666" s="5">
        <v>10</v>
      </c>
      <c r="D666" s="2" t="s">
        <v>276</v>
      </c>
      <c r="E666" s="5">
        <v>25976570</v>
      </c>
      <c r="F666" s="10">
        <v>2597657</v>
      </c>
      <c r="G666" s="2"/>
      <c r="H666" s="5">
        <f>PRODUCT(F666,G666)</f>
        <v>2597657</v>
      </c>
    </row>
    <row r="667" spans="1:9">
      <c r="A667" s="2"/>
      <c r="B667" s="8" t="s">
        <v>277</v>
      </c>
      <c r="C667" s="5">
        <v>5</v>
      </c>
      <c r="D667" s="2" t="s">
        <v>276</v>
      </c>
      <c r="E667" s="5">
        <v>28574227</v>
      </c>
      <c r="F667" s="10">
        <v>1428711.35</v>
      </c>
      <c r="G667" s="2"/>
      <c r="H667" s="5">
        <f>PRODUCT(F667,G667)</f>
        <v>1428711.35</v>
      </c>
    </row>
    <row r="668" spans="1:9">
      <c r="A668" s="2"/>
      <c r="B668" s="8" t="s">
        <v>278</v>
      </c>
      <c r="C668" s="5">
        <v>3</v>
      </c>
      <c r="D668" s="2" t="s">
        <v>276</v>
      </c>
      <c r="E668" s="5">
        <v>30002938.350000001</v>
      </c>
      <c r="F668" s="10">
        <v>900088.15049999999</v>
      </c>
      <c r="G668" s="2"/>
      <c r="H668" s="5">
        <f>PRODUCT(F668,G668)</f>
        <v>900088.15049999999</v>
      </c>
    </row>
    <row r="669" spans="1:9">
      <c r="A669" s="2"/>
      <c r="B669" s="8" t="s">
        <v>9</v>
      </c>
      <c r="C669" s="5">
        <v>42653</v>
      </c>
      <c r="D669" s="2" t="s">
        <v>269</v>
      </c>
      <c r="E669" s="5">
        <v>542.68906057018296</v>
      </c>
      <c r="F669" s="10">
        <v>23147316.500500001</v>
      </c>
      <c r="G669" s="2"/>
      <c r="H669" s="10">
        <v>23147316.500500001</v>
      </c>
    </row>
    <row r="670" spans="1:9">
      <c r="B670" s="14" t="s">
        <v>297</v>
      </c>
      <c r="C670" s="6">
        <v>42658</v>
      </c>
      <c r="D670" s="3" t="s">
        <v>269</v>
      </c>
      <c r="E670" s="6">
        <v>542.62545127525902</v>
      </c>
      <c r="F670" s="6">
        <f>SUM(H642:H663,H665:H668,H670:H670)</f>
        <v>23147316.500500001</v>
      </c>
      <c r="G670" s="3"/>
      <c r="I670" s="6">
        <f>PRODUCT(F670,G670)</f>
        <v>23147316.500500001</v>
      </c>
    </row>
    <row r="672" spans="1:9">
      <c r="A672" s="7"/>
      <c r="B672" s="16" t="s">
        <v>298</v>
      </c>
    </row>
    <row r="673" spans="1:9">
      <c r="A673" s="2"/>
      <c r="B673" s="8"/>
      <c r="C673" s="2"/>
      <c r="D673" s="2"/>
      <c r="E673" s="2"/>
      <c r="G673" s="2"/>
      <c r="H673" s="2"/>
    </row>
    <row r="674" spans="1:9">
      <c r="A674" s="2"/>
      <c r="B674" s="8" t="s">
        <v>298</v>
      </c>
      <c r="C674" s="2"/>
      <c r="D674" s="2"/>
      <c r="E674" s="2"/>
      <c r="G674" s="2"/>
      <c r="H674" s="2"/>
    </row>
    <row r="675" spans="1:9">
      <c r="A675" s="2"/>
      <c r="B675" s="8" t="s">
        <v>299</v>
      </c>
      <c r="C675" s="5">
        <v>3084</v>
      </c>
      <c r="D675" s="2" t="s">
        <v>269</v>
      </c>
      <c r="E675" s="5">
        <v>100</v>
      </c>
      <c r="F675" s="5">
        <f>C675*E675</f>
        <v>308400</v>
      </c>
      <c r="G675" s="2"/>
      <c r="H675" s="5">
        <f>PRODUCT(F675,G675)</f>
        <v>308400</v>
      </c>
    </row>
    <row r="676" spans="1:9">
      <c r="A676" s="2"/>
      <c r="B676" s="8" t="s">
        <v>300</v>
      </c>
      <c r="C676" s="5">
        <v>2912</v>
      </c>
      <c r="D676" s="2" t="s">
        <v>301</v>
      </c>
      <c r="E676" s="5">
        <v>120</v>
      </c>
      <c r="F676" s="5">
        <f>C676*E676</f>
        <v>349440</v>
      </c>
      <c r="G676" s="2"/>
      <c r="H676" s="5">
        <f>PRODUCT(F676,G676)</f>
        <v>349440</v>
      </c>
    </row>
    <row r="677" spans="1:9">
      <c r="A677" s="2"/>
      <c r="B677" s="8" t="s">
        <v>454</v>
      </c>
      <c r="C677" s="5">
        <v>36.4</v>
      </c>
      <c r="D677" s="2" t="s">
        <v>272</v>
      </c>
      <c r="E677" s="5">
        <v>6000</v>
      </c>
      <c r="F677" s="5">
        <f>C677*E677</f>
        <v>218400</v>
      </c>
      <c r="G677" s="2"/>
      <c r="H677" s="5">
        <f>PRODUCT(F677,G677)</f>
        <v>218400</v>
      </c>
    </row>
    <row r="678" spans="1:9">
      <c r="A678" s="2"/>
      <c r="B678" s="8" t="s">
        <v>303</v>
      </c>
      <c r="C678" s="5">
        <v>3084</v>
      </c>
      <c r="D678" s="2" t="s">
        <v>269</v>
      </c>
      <c r="E678" s="5">
        <v>12</v>
      </c>
      <c r="F678" s="5">
        <f>C678*E678</f>
        <v>37008</v>
      </c>
      <c r="G678" s="2"/>
      <c r="H678" s="5">
        <f>PRODUCT(F678,G678)</f>
        <v>37008</v>
      </c>
    </row>
    <row r="679" spans="1:9">
      <c r="A679" s="2"/>
      <c r="B679" s="8" t="s">
        <v>304</v>
      </c>
      <c r="C679" s="5">
        <v>3084</v>
      </c>
      <c r="D679" s="2" t="s">
        <v>269</v>
      </c>
      <c r="E679" s="5">
        <v>20</v>
      </c>
      <c r="F679" s="5">
        <f>C679*E679</f>
        <v>61680</v>
      </c>
      <c r="G679" s="2"/>
      <c r="H679" s="5">
        <f>PRODUCT(F679,G679)</f>
        <v>61680</v>
      </c>
    </row>
    <row r="680" spans="1:9">
      <c r="A680" s="2"/>
      <c r="B680" s="8"/>
      <c r="C680" s="2"/>
      <c r="D680" s="2"/>
      <c r="E680" s="2"/>
      <c r="G680" s="2"/>
      <c r="H680" s="2"/>
    </row>
    <row r="681" spans="1:9">
      <c r="A681" s="2"/>
      <c r="B681" s="8" t="s">
        <v>274</v>
      </c>
      <c r="C681" s="5">
        <v>3084</v>
      </c>
      <c r="D681" s="2" t="s">
        <v>269</v>
      </c>
      <c r="E681" s="5">
        <v>316.12451361867699</v>
      </c>
      <c r="F681" s="10">
        <v>974928</v>
      </c>
      <c r="G681" s="2"/>
      <c r="H681" s="10">
        <v>974928</v>
      </c>
    </row>
    <row r="682" spans="1:9">
      <c r="A682" s="2"/>
      <c r="B682" s="8"/>
      <c r="C682" s="2"/>
      <c r="D682" s="2"/>
      <c r="E682" s="2"/>
      <c r="G682" s="2"/>
      <c r="H682" s="2"/>
    </row>
    <row r="683" spans="1:9">
      <c r="A683" s="2"/>
      <c r="B683" s="8" t="s">
        <v>275</v>
      </c>
      <c r="C683" s="5">
        <v>10</v>
      </c>
      <c r="D683" s="2" t="s">
        <v>276</v>
      </c>
      <c r="E683" s="5">
        <v>1036608</v>
      </c>
      <c r="F683" s="10">
        <v>103660.8</v>
      </c>
      <c r="G683" s="2"/>
      <c r="H683" s="5">
        <f>PRODUCT(F683,G683)</f>
        <v>103660.8</v>
      </c>
    </row>
    <row r="684" spans="1:9">
      <c r="A684" s="2"/>
      <c r="B684" s="8" t="s">
        <v>277</v>
      </c>
      <c r="C684" s="5">
        <v>5</v>
      </c>
      <c r="D684" s="2" t="s">
        <v>276</v>
      </c>
      <c r="E684" s="5">
        <v>1140268.8</v>
      </c>
      <c r="F684" s="10">
        <v>57013.440000000002</v>
      </c>
      <c r="G684" s="2"/>
      <c r="H684" s="5">
        <f>PRODUCT(F684,G684)</f>
        <v>57013.440000000002</v>
      </c>
    </row>
    <row r="685" spans="1:9">
      <c r="A685" s="2"/>
      <c r="B685" s="8" t="s">
        <v>278</v>
      </c>
      <c r="C685" s="5">
        <v>3</v>
      </c>
      <c r="D685" s="2" t="s">
        <v>276</v>
      </c>
      <c r="E685" s="5">
        <v>1197282.24</v>
      </c>
      <c r="F685" s="10">
        <v>35918.467199999999</v>
      </c>
      <c r="G685" s="2"/>
      <c r="H685" s="5">
        <f>PRODUCT(F685,G685)</f>
        <v>35918.467199999999</v>
      </c>
    </row>
    <row r="686" spans="1:9">
      <c r="A686" s="2"/>
      <c r="B686" s="8" t="s">
        <v>9</v>
      </c>
      <c r="C686" s="5">
        <v>3084</v>
      </c>
      <c r="D686" s="2" t="s">
        <v>269</v>
      </c>
      <c r="E686" s="5">
        <v>379.87052762645902</v>
      </c>
      <c r="F686" s="10">
        <v>1171520.7072000001</v>
      </c>
      <c r="G686" s="2"/>
      <c r="H686" s="10">
        <v>1171520.7072000001</v>
      </c>
    </row>
    <row r="687" spans="1:9">
      <c r="B687" s="14" t="s">
        <v>306</v>
      </c>
      <c r="C687" s="6">
        <v>2881</v>
      </c>
      <c r="D687" s="3" t="s">
        <v>269</v>
      </c>
      <c r="E687" s="6">
        <v>406.636829989587</v>
      </c>
      <c r="F687" s="6">
        <f>SUM(H673:H680,H682:H685,H687:H687)</f>
        <v>1171520.7072000001</v>
      </c>
      <c r="G687" s="3"/>
      <c r="I687" s="6">
        <f>PRODUCT(F687,G687)</f>
        <v>1171520.7072000001</v>
      </c>
    </row>
    <row r="689" spans="1:8">
      <c r="A689" s="7"/>
      <c r="B689" s="16" t="s">
        <v>307</v>
      </c>
    </row>
    <row r="690" spans="1:8">
      <c r="A690" s="2"/>
      <c r="B690" s="8"/>
      <c r="C690" s="2"/>
      <c r="D690" s="2"/>
      <c r="E690" s="2"/>
      <c r="G690" s="2"/>
      <c r="H690" s="2"/>
    </row>
    <row r="691" spans="1:8">
      <c r="A691" s="2"/>
      <c r="B691" s="8" t="s">
        <v>308</v>
      </c>
      <c r="C691" s="2"/>
      <c r="D691" s="2"/>
      <c r="E691" s="2"/>
      <c r="G691" s="2"/>
      <c r="H691" s="2"/>
    </row>
    <row r="692" spans="1:8">
      <c r="A692" s="2"/>
      <c r="B692" s="8"/>
      <c r="C692" s="2"/>
      <c r="D692" s="2"/>
      <c r="E692" s="2"/>
      <c r="G692" s="2"/>
      <c r="H692" s="2"/>
    </row>
    <row r="693" spans="1:8">
      <c r="A693" s="2"/>
      <c r="B693" s="8" t="s">
        <v>309</v>
      </c>
      <c r="C693" s="2"/>
      <c r="D693" s="2" t="s">
        <v>283</v>
      </c>
      <c r="E693" s="2"/>
      <c r="G693" s="2"/>
      <c r="H693" s="2"/>
    </row>
    <row r="694" spans="1:8">
      <c r="A694" s="2"/>
      <c r="B694" s="8"/>
      <c r="C694" s="2"/>
      <c r="D694" s="2"/>
      <c r="E694" s="2"/>
      <c r="G694" s="2"/>
      <c r="H694" s="2"/>
    </row>
    <row r="695" spans="1:8">
      <c r="A695" s="2"/>
      <c r="B695" s="8" t="s">
        <v>455</v>
      </c>
      <c r="C695" s="5">
        <v>800</v>
      </c>
      <c r="D695" s="2" t="s">
        <v>301</v>
      </c>
      <c r="E695" s="5">
        <v>3500</v>
      </c>
      <c r="F695" s="5">
        <f t="shared" ref="F695:F700" si="10">C695*E695</f>
        <v>2800000</v>
      </c>
      <c r="G695" s="2"/>
      <c r="H695" s="5">
        <f t="shared" ref="H695:H700" si="11">PRODUCT(F695,G695)</f>
        <v>2800000</v>
      </c>
    </row>
    <row r="696" spans="1:8">
      <c r="A696" s="2"/>
      <c r="B696" s="8" t="s">
        <v>456</v>
      </c>
      <c r="C696" s="5">
        <v>200</v>
      </c>
      <c r="D696" s="2" t="s">
        <v>301</v>
      </c>
      <c r="E696" s="5">
        <v>15000</v>
      </c>
      <c r="F696" s="5">
        <f t="shared" si="10"/>
        <v>3000000</v>
      </c>
      <c r="G696" s="2"/>
      <c r="H696" s="5">
        <f t="shared" si="11"/>
        <v>3000000</v>
      </c>
    </row>
    <row r="697" spans="1:8">
      <c r="A697" s="2"/>
      <c r="B697" s="8" t="s">
        <v>312</v>
      </c>
      <c r="C697" s="5">
        <v>10500</v>
      </c>
      <c r="D697" s="2" t="s">
        <v>313</v>
      </c>
      <c r="E697" s="5">
        <v>200</v>
      </c>
      <c r="F697" s="5">
        <f t="shared" si="10"/>
        <v>2100000</v>
      </c>
      <c r="G697" s="2"/>
      <c r="H697" s="5">
        <f t="shared" si="11"/>
        <v>2100000</v>
      </c>
    </row>
    <row r="698" spans="1:8">
      <c r="A698" s="2"/>
      <c r="B698" s="8" t="s">
        <v>315</v>
      </c>
      <c r="C698" s="5">
        <v>42658</v>
      </c>
      <c r="D698" s="2" t="s">
        <v>269</v>
      </c>
      <c r="E698" s="11">
        <v>7.117</v>
      </c>
      <c r="F698" s="5">
        <f t="shared" si="10"/>
        <v>303596.98599999998</v>
      </c>
      <c r="G698" s="2"/>
      <c r="H698" s="5">
        <f t="shared" si="11"/>
        <v>303596.98599999998</v>
      </c>
    </row>
    <row r="699" spans="1:8">
      <c r="A699" s="2"/>
      <c r="B699" s="8" t="s">
        <v>316</v>
      </c>
      <c r="C699" s="5">
        <v>2881</v>
      </c>
      <c r="D699" s="2" t="s">
        <v>269</v>
      </c>
      <c r="E699" s="11">
        <v>25.827999999999999</v>
      </c>
      <c r="F699" s="5">
        <f t="shared" si="10"/>
        <v>74410.467999999993</v>
      </c>
      <c r="G699" s="2"/>
      <c r="H699" s="5">
        <f t="shared" si="11"/>
        <v>74410.467999999993</v>
      </c>
    </row>
    <row r="700" spans="1:8">
      <c r="A700" s="2"/>
      <c r="B700" s="8" t="s">
        <v>317</v>
      </c>
      <c r="C700" s="5">
        <v>42658</v>
      </c>
      <c r="D700" s="2" t="s">
        <v>269</v>
      </c>
      <c r="E700" s="11">
        <v>4.2240000000000002</v>
      </c>
      <c r="F700" s="5">
        <f t="shared" si="10"/>
        <v>180187.39200000002</v>
      </c>
      <c r="G700" s="2"/>
      <c r="H700" s="5">
        <f t="shared" si="11"/>
        <v>180187.39200000002</v>
      </c>
    </row>
    <row r="701" spans="1:8">
      <c r="A701" s="2"/>
      <c r="B701" s="8" t="s">
        <v>318</v>
      </c>
      <c r="C701" s="2"/>
      <c r="D701" s="2"/>
      <c r="E701" s="2"/>
      <c r="F701" s="2" t="s">
        <v>319</v>
      </c>
      <c r="G701" s="2"/>
      <c r="H701" s="9" t="s">
        <v>319</v>
      </c>
    </row>
    <row r="702" spans="1:8">
      <c r="A702" s="2"/>
      <c r="B702" s="8" t="s">
        <v>320</v>
      </c>
      <c r="C702" s="2"/>
      <c r="D702" s="2"/>
      <c r="E702" s="2"/>
      <c r="F702" s="2" t="s">
        <v>319</v>
      </c>
      <c r="G702" s="2"/>
      <c r="H702" s="9" t="s">
        <v>319</v>
      </c>
    </row>
    <row r="703" spans="1:8">
      <c r="A703" s="2"/>
      <c r="B703" s="8" t="s">
        <v>321</v>
      </c>
      <c r="C703" s="5">
        <v>42658</v>
      </c>
      <c r="D703" s="2" t="s">
        <v>269</v>
      </c>
      <c r="E703" s="11">
        <v>1.6830000000000001</v>
      </c>
      <c r="F703" s="5">
        <f>C703*E703</f>
        <v>71793.414000000004</v>
      </c>
      <c r="G703" s="2"/>
      <c r="H703" s="5">
        <f>PRODUCT(F703,G703)</f>
        <v>71793.414000000004</v>
      </c>
    </row>
    <row r="704" spans="1:8">
      <c r="A704" s="2"/>
      <c r="B704" s="8" t="s">
        <v>322</v>
      </c>
      <c r="C704" s="5">
        <v>42658</v>
      </c>
      <c r="D704" s="2" t="s">
        <v>269</v>
      </c>
      <c r="E704" s="11">
        <v>23.6</v>
      </c>
      <c r="F704" s="5">
        <f>C704*E704</f>
        <v>1006728.8</v>
      </c>
      <c r="G704" s="2"/>
      <c r="H704" s="5">
        <f>PRODUCT(F704,G704)</f>
        <v>1006728.8</v>
      </c>
    </row>
    <row r="705" spans="1:9">
      <c r="A705" s="2"/>
      <c r="B705" s="8" t="s">
        <v>324</v>
      </c>
      <c r="C705" s="5">
        <v>42658</v>
      </c>
      <c r="D705" s="2" t="s">
        <v>269</v>
      </c>
      <c r="E705" s="5">
        <v>116.7</v>
      </c>
      <c r="F705" s="5">
        <f>C705*E705</f>
        <v>4978188.6000000006</v>
      </c>
      <c r="G705" s="2"/>
      <c r="H705" s="5">
        <f>PRODUCT(F705,G705)</f>
        <v>4978188.6000000006</v>
      </c>
    </row>
    <row r="706" spans="1:9">
      <c r="A706" s="2"/>
      <c r="B706" s="8"/>
      <c r="C706" s="2"/>
      <c r="D706" s="2"/>
      <c r="E706" s="2"/>
      <c r="G706" s="2"/>
      <c r="H706" s="2"/>
    </row>
    <row r="707" spans="1:9">
      <c r="A707" s="2"/>
      <c r="B707" s="8" t="s">
        <v>274</v>
      </c>
      <c r="C707" s="5">
        <v>42658</v>
      </c>
      <c r="D707" s="2" t="s">
        <v>269</v>
      </c>
      <c r="E707" s="5">
        <v>340.262217169113</v>
      </c>
      <c r="F707" s="10">
        <v>14514905.66</v>
      </c>
      <c r="G707" s="2"/>
      <c r="H707" s="10">
        <v>14514905.66</v>
      </c>
    </row>
    <row r="708" spans="1:9">
      <c r="A708" s="2"/>
      <c r="B708" s="8"/>
      <c r="C708" s="2"/>
      <c r="D708" s="2"/>
      <c r="E708" s="2"/>
      <c r="G708" s="2"/>
      <c r="H708" s="2"/>
    </row>
    <row r="709" spans="1:9">
      <c r="A709" s="2"/>
      <c r="B709" s="8" t="s">
        <v>275</v>
      </c>
      <c r="C709" s="5">
        <v>10</v>
      </c>
      <c r="D709" s="2" t="s">
        <v>276</v>
      </c>
      <c r="E709" s="5">
        <v>21129811.32</v>
      </c>
      <c r="F709" s="10">
        <v>2112981.1320000002</v>
      </c>
      <c r="G709" s="2"/>
      <c r="H709" s="5">
        <f>PRODUCT(F709,G709)</f>
        <v>2112981.1320000002</v>
      </c>
    </row>
    <row r="710" spans="1:9">
      <c r="A710" s="2"/>
      <c r="B710" s="8" t="s">
        <v>277</v>
      </c>
      <c r="C710" s="5">
        <v>5</v>
      </c>
      <c r="D710" s="2" t="s">
        <v>276</v>
      </c>
      <c r="E710" s="5">
        <v>23242792.452</v>
      </c>
      <c r="F710" s="10">
        <v>1162139.6225999999</v>
      </c>
      <c r="G710" s="2"/>
      <c r="H710" s="5">
        <f>PRODUCT(F710,G710)</f>
        <v>1162139.6225999999</v>
      </c>
    </row>
    <row r="711" spans="1:9">
      <c r="A711" s="2"/>
      <c r="B711" s="8" t="s">
        <v>278</v>
      </c>
      <c r="C711" s="5">
        <v>3</v>
      </c>
      <c r="D711" s="2" t="s">
        <v>276</v>
      </c>
      <c r="E711" s="5">
        <v>24404932.0746</v>
      </c>
      <c r="F711" s="10">
        <v>732147.96223800001</v>
      </c>
      <c r="G711" s="2"/>
      <c r="H711" s="5">
        <f>PRODUCT(F711,G711)</f>
        <v>732147.96223800001</v>
      </c>
    </row>
    <row r="712" spans="1:9">
      <c r="A712" s="2"/>
      <c r="B712" s="8" t="s">
        <v>9</v>
      </c>
      <c r="C712" s="5">
        <v>42676</v>
      </c>
      <c r="D712" s="2" t="s">
        <v>269</v>
      </c>
      <c r="E712" s="5">
        <v>434.01852040580201</v>
      </c>
      <c r="F712" s="10">
        <v>18522174.376837999</v>
      </c>
      <c r="G712" s="2"/>
      <c r="H712" s="10">
        <v>18522174.376837999</v>
      </c>
    </row>
    <row r="713" spans="1:9">
      <c r="B713" s="14" t="s">
        <v>325</v>
      </c>
      <c r="C713" s="6">
        <v>42658</v>
      </c>
      <c r="D713" s="3" t="s">
        <v>269</v>
      </c>
      <c r="E713" s="6">
        <v>434.20165916915897</v>
      </c>
      <c r="F713" s="6">
        <f>SUM(H690:H706,H708:H711,H713:H713)</f>
        <v>18522174.376838002</v>
      </c>
      <c r="G713" s="3"/>
      <c r="I713" s="6">
        <f>PRODUCT(F713,G713)</f>
        <v>18522174.376838002</v>
      </c>
    </row>
    <row r="715" spans="1:9">
      <c r="A715" s="2"/>
      <c r="B715" s="8"/>
      <c r="C715" s="2"/>
      <c r="D715" s="2"/>
      <c r="E715" s="2"/>
      <c r="G715" s="2"/>
      <c r="I715" s="2"/>
    </row>
    <row r="716" spans="1:9">
      <c r="A716" s="2"/>
      <c r="B716" s="8" t="s">
        <v>457</v>
      </c>
      <c r="C716" s="5">
        <v>62436</v>
      </c>
      <c r="D716" s="2" t="s">
        <v>269</v>
      </c>
      <c r="E716" s="5">
        <v>803.17088134710798</v>
      </c>
      <c r="F716" s="10">
        <v>50146777.147788003</v>
      </c>
      <c r="G716" s="2"/>
      <c r="I716" s="10">
        <v>50146777.147788003</v>
      </c>
    </row>
    <row r="717" spans="1:9">
      <c r="A717" s="2"/>
      <c r="B717" s="8"/>
      <c r="C717" s="2"/>
      <c r="D717" s="2"/>
      <c r="E717" s="2"/>
      <c r="G717" s="2"/>
      <c r="I717" s="2"/>
    </row>
    <row r="718" spans="1:9">
      <c r="A718" s="2"/>
      <c r="B718" s="8" t="s">
        <v>327</v>
      </c>
      <c r="C718" s="2"/>
      <c r="D718" s="2"/>
      <c r="E718" s="2"/>
      <c r="G718" s="2"/>
      <c r="I718" s="2"/>
    </row>
    <row r="719" spans="1:9">
      <c r="A719" s="2"/>
      <c r="B719" s="8" t="s">
        <v>278</v>
      </c>
      <c r="C719" s="5">
        <v>1</v>
      </c>
      <c r="D719" s="2" t="s">
        <v>291</v>
      </c>
      <c r="E719" s="2"/>
      <c r="F719" s="2" t="s">
        <v>328</v>
      </c>
      <c r="G719" s="2"/>
      <c r="I719" s="9" t="s">
        <v>328</v>
      </c>
    </row>
    <row r="720" spans="1:9">
      <c r="A720" s="2"/>
      <c r="B720" s="8" t="s">
        <v>329</v>
      </c>
      <c r="C720" s="5">
        <v>5</v>
      </c>
      <c r="D720" s="2" t="s">
        <v>276</v>
      </c>
      <c r="E720" s="5">
        <v>68668951.524626002</v>
      </c>
      <c r="F720" s="12">
        <v>3433447.5762312999</v>
      </c>
      <c r="G720" s="2"/>
      <c r="I720" s="5">
        <f>PRODUCT(F720,G720)</f>
        <v>3433447.5762312999</v>
      </c>
    </row>
    <row r="721" spans="1:9">
      <c r="A721" s="2"/>
      <c r="B721" s="8"/>
      <c r="C721" s="2"/>
      <c r="D721" s="2"/>
      <c r="E721" s="2"/>
      <c r="G721" s="2"/>
      <c r="I721" s="2"/>
    </row>
    <row r="722" spans="1:9">
      <c r="A722" s="2"/>
      <c r="B722" s="8" t="s">
        <v>330</v>
      </c>
      <c r="C722" s="2"/>
      <c r="D722" s="2"/>
      <c r="E722" s="2"/>
      <c r="G722" s="2"/>
      <c r="I722" s="2"/>
    </row>
    <row r="723" spans="1:9">
      <c r="A723" s="2"/>
      <c r="B723" s="8" t="s">
        <v>331</v>
      </c>
      <c r="C723" s="5">
        <v>3</v>
      </c>
      <c r="D723" s="2" t="s">
        <v>276</v>
      </c>
      <c r="E723" s="5">
        <v>53580224.724019296</v>
      </c>
      <c r="F723" s="10">
        <v>1607406.74172058</v>
      </c>
      <c r="G723" s="2"/>
      <c r="I723" s="5">
        <f>PRODUCT(F723,G723)</f>
        <v>1607406.74172058</v>
      </c>
    </row>
    <row r="724" spans="1:9">
      <c r="A724" s="2"/>
      <c r="B724" s="8"/>
      <c r="C724" s="2"/>
      <c r="D724" s="2"/>
      <c r="E724" s="2"/>
      <c r="G724" s="2"/>
      <c r="I724" s="2"/>
    </row>
    <row r="725" spans="1:9">
      <c r="A725" s="2"/>
      <c r="B725" s="8" t="s">
        <v>332</v>
      </c>
      <c r="C725" s="2"/>
      <c r="D725" s="2"/>
      <c r="E725" s="2"/>
      <c r="G725" s="2"/>
      <c r="I725" s="2"/>
    </row>
    <row r="726" spans="1:9">
      <c r="A726" s="2"/>
      <c r="B726" s="8" t="s">
        <v>333</v>
      </c>
      <c r="C726" s="13">
        <v>5</v>
      </c>
      <c r="D726" s="2" t="s">
        <v>276</v>
      </c>
      <c r="E726" s="5">
        <v>72102399.100857303</v>
      </c>
      <c r="F726" s="10">
        <v>3605119.9550428698</v>
      </c>
      <c r="G726" s="2"/>
      <c r="I726" s="5">
        <f>PRODUCT(F726,G726)</f>
        <v>3605119.9550428698</v>
      </c>
    </row>
    <row r="727" spans="1:9">
      <c r="A727" s="2"/>
      <c r="B727" s="8" t="s">
        <v>334</v>
      </c>
      <c r="C727" s="13">
        <v>1</v>
      </c>
      <c r="D727" s="2" t="s">
        <v>276</v>
      </c>
      <c r="E727" s="5">
        <v>77314925.797620803</v>
      </c>
      <c r="F727" s="10">
        <v>767248.257976208</v>
      </c>
      <c r="G727" s="2"/>
      <c r="I727" s="5">
        <f>PRODUCT(F727,G727)</f>
        <v>767248.257976208</v>
      </c>
    </row>
    <row r="728" spans="1:9">
      <c r="A728" s="2"/>
      <c r="B728" s="8" t="s">
        <v>335</v>
      </c>
      <c r="C728" s="2"/>
      <c r="D728" s="2" t="s">
        <v>336</v>
      </c>
      <c r="E728" s="2"/>
      <c r="G728" s="2"/>
      <c r="I728" s="5">
        <f>PRODUCT(F728,G728)</f>
        <v>0</v>
      </c>
    </row>
    <row r="729" spans="1:9">
      <c r="A729" s="2"/>
      <c r="B729" s="8"/>
      <c r="C729" s="2"/>
      <c r="D729" s="2"/>
      <c r="E729" s="2"/>
      <c r="G729" s="2"/>
      <c r="I729" s="2"/>
    </row>
    <row r="730" spans="1:9">
      <c r="A730" s="2"/>
      <c r="B730" s="8" t="s">
        <v>337</v>
      </c>
      <c r="C730" s="5">
        <v>62436</v>
      </c>
      <c r="D730" s="2" t="s">
        <v>269</v>
      </c>
      <c r="E730" s="5">
        <v>953.93682617014201</v>
      </c>
      <c r="F730" s="10">
        <v>59559999.678759001</v>
      </c>
      <c r="G730" s="2"/>
      <c r="I730" s="10">
        <v>59559999.678759001</v>
      </c>
    </row>
    <row r="731" spans="1:9">
      <c r="A731" s="2"/>
      <c r="B731" s="8"/>
      <c r="C731" s="2"/>
      <c r="D731" s="2"/>
      <c r="E731" s="2"/>
      <c r="G731" s="2"/>
      <c r="I731" s="2"/>
    </row>
    <row r="732" spans="1:9">
      <c r="A732" s="2"/>
      <c r="B732" s="8" t="s">
        <v>338</v>
      </c>
      <c r="C732" s="2"/>
      <c r="D732" s="2"/>
      <c r="E732" s="2"/>
      <c r="G732" s="2"/>
      <c r="I732" s="2"/>
    </row>
    <row r="734" spans="1:9">
      <c r="A734" s="7"/>
      <c r="B734" s="16" t="s">
        <v>458</v>
      </c>
    </row>
    <row r="735" spans="1:9">
      <c r="A735" s="2"/>
      <c r="B735" s="8" t="s">
        <v>340</v>
      </c>
      <c r="C735" s="2"/>
      <c r="D735" s="2"/>
      <c r="E735" s="2"/>
      <c r="G735" s="2"/>
      <c r="H735" s="2"/>
    </row>
    <row r="736" spans="1:9">
      <c r="A736" s="2"/>
      <c r="B736" s="8" t="s">
        <v>356</v>
      </c>
      <c r="C736" s="2"/>
      <c r="D736" s="2"/>
      <c r="E736" s="2"/>
      <c r="G736" s="2"/>
      <c r="H736" s="2"/>
    </row>
    <row r="737" spans="1:8">
      <c r="A737" s="2"/>
      <c r="B737" s="8"/>
      <c r="C737" s="2"/>
      <c r="D737" s="2"/>
      <c r="E737" s="2"/>
      <c r="G737" s="2"/>
      <c r="H737" s="2"/>
    </row>
    <row r="738" spans="1:8">
      <c r="A738" s="2"/>
      <c r="B738" s="8" t="s">
        <v>342</v>
      </c>
      <c r="C738" s="2"/>
      <c r="D738" s="2"/>
      <c r="E738" s="2"/>
      <c r="G738" s="2"/>
      <c r="H738" s="2"/>
    </row>
    <row r="739" spans="1:8">
      <c r="A739" s="2"/>
      <c r="B739" s="8" t="s">
        <v>459</v>
      </c>
      <c r="C739" s="2"/>
      <c r="D739" s="2"/>
      <c r="E739" s="2"/>
      <c r="G739" s="2"/>
      <c r="H739" s="2"/>
    </row>
    <row r="740" spans="1:8">
      <c r="A740" s="2"/>
      <c r="B740" s="8" t="s">
        <v>460</v>
      </c>
      <c r="C740" s="2"/>
      <c r="D740" s="2"/>
      <c r="E740" s="2"/>
      <c r="G740" s="2"/>
      <c r="H740" s="2"/>
    </row>
    <row r="741" spans="1:8">
      <c r="A741" s="2"/>
      <c r="B741" s="8" t="s">
        <v>461</v>
      </c>
      <c r="C741" s="5">
        <v>2880</v>
      </c>
      <c r="D741" s="2" t="s">
        <v>269</v>
      </c>
      <c r="E741" s="5">
        <v>2000</v>
      </c>
      <c r="F741" s="5">
        <f>C741*E741</f>
        <v>5760000</v>
      </c>
      <c r="G741" s="2"/>
      <c r="H741" s="5">
        <f>PRODUCT(F741,G741)</f>
        <v>5760000</v>
      </c>
    </row>
    <row r="742" spans="1:8">
      <c r="A742" s="2"/>
      <c r="B742" s="8" t="s">
        <v>345</v>
      </c>
      <c r="C742" s="5">
        <v>780</v>
      </c>
      <c r="D742" s="2" t="s">
        <v>269</v>
      </c>
      <c r="E742" s="5">
        <v>1160</v>
      </c>
      <c r="F742" s="5">
        <f>C742*E742</f>
        <v>904800</v>
      </c>
      <c r="G742" s="2"/>
      <c r="H742" s="5">
        <f>PRODUCT(F742,G742)</f>
        <v>904800</v>
      </c>
    </row>
    <row r="743" spans="1:8">
      <c r="A743" s="2"/>
      <c r="B743" s="8" t="s">
        <v>371</v>
      </c>
      <c r="C743" s="5">
        <v>240</v>
      </c>
      <c r="D743" s="2" t="s">
        <v>269</v>
      </c>
      <c r="E743" s="5">
        <v>610</v>
      </c>
      <c r="F743" s="5">
        <f>C743*E743</f>
        <v>146400</v>
      </c>
      <c r="G743" s="2"/>
      <c r="H743" s="5">
        <f>PRODUCT(F743,G743)</f>
        <v>146400</v>
      </c>
    </row>
    <row r="744" spans="1:8">
      <c r="A744" s="2"/>
      <c r="B744" s="8" t="s">
        <v>462</v>
      </c>
      <c r="C744" s="5">
        <v>3900</v>
      </c>
      <c r="D744" s="2" t="s">
        <v>269</v>
      </c>
      <c r="E744" s="5">
        <v>1746.4615384615399</v>
      </c>
      <c r="F744" s="10">
        <v>6811200</v>
      </c>
      <c r="G744" s="2"/>
      <c r="H744" s="10">
        <v>6811200</v>
      </c>
    </row>
    <row r="745" spans="1:8">
      <c r="A745" s="2"/>
      <c r="B745" s="8" t="s">
        <v>463</v>
      </c>
      <c r="C745" s="2"/>
      <c r="D745" s="2"/>
      <c r="E745" s="2"/>
      <c r="G745" s="2"/>
      <c r="H745" s="2"/>
    </row>
    <row r="746" spans="1:8">
      <c r="A746" s="2"/>
      <c r="B746" s="8" t="s">
        <v>461</v>
      </c>
      <c r="C746" s="5">
        <v>2448</v>
      </c>
      <c r="D746" s="2" t="s">
        <v>269</v>
      </c>
      <c r="E746" s="5">
        <v>3380</v>
      </c>
      <c r="F746" s="5">
        <f>C746*E746</f>
        <v>8274240</v>
      </c>
      <c r="G746" s="2"/>
      <c r="H746" s="5">
        <f>PRODUCT(F746,G746)</f>
        <v>8274240</v>
      </c>
    </row>
    <row r="747" spans="1:8">
      <c r="A747" s="2"/>
      <c r="B747" s="8" t="s">
        <v>345</v>
      </c>
      <c r="C747" s="5">
        <v>680</v>
      </c>
      <c r="D747" s="2" t="s">
        <v>269</v>
      </c>
      <c r="E747" s="5">
        <v>2500</v>
      </c>
      <c r="F747" s="5">
        <f>C747*E747</f>
        <v>1700000</v>
      </c>
      <c r="G747" s="2"/>
      <c r="H747" s="5">
        <f>PRODUCT(F747,G747)</f>
        <v>1700000</v>
      </c>
    </row>
    <row r="748" spans="1:8">
      <c r="A748" s="2"/>
      <c r="B748" s="8" t="s">
        <v>371</v>
      </c>
      <c r="C748" s="5">
        <v>272</v>
      </c>
      <c r="D748" s="2" t="s">
        <v>269</v>
      </c>
      <c r="E748" s="5">
        <v>1340</v>
      </c>
      <c r="F748" s="5">
        <f>C748*E748</f>
        <v>364480</v>
      </c>
      <c r="G748" s="2"/>
      <c r="H748" s="5">
        <f>PRODUCT(F748,G748)</f>
        <v>364480</v>
      </c>
    </row>
    <row r="749" spans="1:8">
      <c r="A749" s="2"/>
      <c r="B749" s="8" t="s">
        <v>464</v>
      </c>
      <c r="C749" s="5">
        <v>3400</v>
      </c>
      <c r="D749" s="2" t="s">
        <v>269</v>
      </c>
      <c r="E749" s="5">
        <v>3040.8</v>
      </c>
      <c r="F749" s="10">
        <v>10338720</v>
      </c>
      <c r="G749" s="2"/>
      <c r="H749" s="10">
        <v>10338720</v>
      </c>
    </row>
    <row r="750" spans="1:8">
      <c r="A750" s="2"/>
      <c r="B750" s="8" t="s">
        <v>465</v>
      </c>
      <c r="C750" s="2"/>
      <c r="D750" s="2"/>
      <c r="E750" s="2"/>
      <c r="G750" s="2"/>
      <c r="H750" s="2"/>
    </row>
    <row r="751" spans="1:8">
      <c r="A751" s="2"/>
      <c r="B751" s="8" t="s">
        <v>461</v>
      </c>
      <c r="C751" s="5">
        <v>8152</v>
      </c>
      <c r="D751" s="2" t="s">
        <v>269</v>
      </c>
      <c r="E751" s="5">
        <v>3380</v>
      </c>
      <c r="F751" s="5">
        <f>C751*E751</f>
        <v>27553760</v>
      </c>
      <c r="G751" s="2"/>
      <c r="H751" s="5">
        <f>PRODUCT(F751,G751)</f>
        <v>27553760</v>
      </c>
    </row>
    <row r="752" spans="1:8">
      <c r="A752" s="2"/>
      <c r="B752" s="8" t="s">
        <v>345</v>
      </c>
      <c r="C752" s="5">
        <v>2240</v>
      </c>
      <c r="D752" s="2" t="s">
        <v>269</v>
      </c>
      <c r="E752" s="5">
        <v>2500</v>
      </c>
      <c r="F752" s="5">
        <f>C752*E752</f>
        <v>5600000</v>
      </c>
      <c r="G752" s="2"/>
      <c r="H752" s="5">
        <f>PRODUCT(F752,G752)</f>
        <v>5600000</v>
      </c>
    </row>
    <row r="753" spans="1:8">
      <c r="A753" s="2"/>
      <c r="B753" s="8" t="s">
        <v>371</v>
      </c>
      <c r="C753" s="5">
        <v>808</v>
      </c>
      <c r="D753" s="2" t="s">
        <v>269</v>
      </c>
      <c r="E753" s="5">
        <v>1340</v>
      </c>
      <c r="F753" s="5">
        <f>C753*E753</f>
        <v>1082720</v>
      </c>
      <c r="G753" s="2"/>
      <c r="H753" s="5">
        <f>PRODUCT(F753,G753)</f>
        <v>1082720</v>
      </c>
    </row>
    <row r="754" spans="1:8">
      <c r="A754" s="2"/>
      <c r="B754" s="8" t="s">
        <v>466</v>
      </c>
      <c r="C754" s="5">
        <v>11200</v>
      </c>
      <c r="D754" s="2" t="s">
        <v>269</v>
      </c>
      <c r="E754" s="5">
        <v>3056.8285714285698</v>
      </c>
      <c r="F754" s="10">
        <v>34236480</v>
      </c>
      <c r="G754" s="2"/>
      <c r="H754" s="10">
        <v>34236480</v>
      </c>
    </row>
    <row r="755" spans="1:8">
      <c r="A755" s="2"/>
      <c r="B755" s="8" t="s">
        <v>349</v>
      </c>
      <c r="C755" s="2"/>
      <c r="D755" s="2"/>
      <c r="E755" s="2"/>
      <c r="G755" s="2"/>
      <c r="H755" s="2"/>
    </row>
    <row r="756" spans="1:8">
      <c r="A756" s="2"/>
      <c r="B756" s="8" t="s">
        <v>467</v>
      </c>
      <c r="C756" s="5">
        <v>6489</v>
      </c>
      <c r="D756" s="2" t="s">
        <v>269</v>
      </c>
      <c r="E756" s="5">
        <v>50</v>
      </c>
      <c r="F756" s="5">
        <f t="shared" ref="F756:F762" si="12">C756*E756</f>
        <v>324450</v>
      </c>
      <c r="G756" s="2"/>
      <c r="H756" s="5">
        <f t="shared" ref="H756:H762" si="13">PRODUCT(F756,G756)</f>
        <v>324450</v>
      </c>
    </row>
    <row r="757" spans="1:8">
      <c r="A757" s="2"/>
      <c r="B757" s="8" t="s">
        <v>373</v>
      </c>
      <c r="C757" s="5">
        <v>18500</v>
      </c>
      <c r="D757" s="2" t="s">
        <v>269</v>
      </c>
      <c r="E757" s="5">
        <v>100</v>
      </c>
      <c r="F757" s="5">
        <f t="shared" si="12"/>
        <v>1850000</v>
      </c>
      <c r="G757" s="2"/>
      <c r="H757" s="5">
        <f t="shared" si="13"/>
        <v>1850000</v>
      </c>
    </row>
    <row r="758" spans="1:8">
      <c r="A758" s="2"/>
      <c r="B758" s="8" t="s">
        <v>468</v>
      </c>
      <c r="C758" s="5">
        <v>3900</v>
      </c>
      <c r="D758" s="2" t="s">
        <v>269</v>
      </c>
      <c r="E758" s="5">
        <v>200</v>
      </c>
      <c r="F758" s="5">
        <f t="shared" si="12"/>
        <v>780000</v>
      </c>
      <c r="G758" s="2"/>
      <c r="H758" s="5">
        <f t="shared" si="13"/>
        <v>780000</v>
      </c>
    </row>
    <row r="759" spans="1:8">
      <c r="A759" s="2"/>
      <c r="B759" s="8" t="s">
        <v>469</v>
      </c>
      <c r="C759" s="5">
        <v>1300</v>
      </c>
      <c r="D759" s="2" t="s">
        <v>269</v>
      </c>
      <c r="E759" s="5">
        <v>500</v>
      </c>
      <c r="F759" s="5">
        <f t="shared" si="12"/>
        <v>650000</v>
      </c>
      <c r="G759" s="2"/>
      <c r="H759" s="5">
        <f t="shared" si="13"/>
        <v>650000</v>
      </c>
    </row>
    <row r="760" spans="1:8">
      <c r="A760" s="2"/>
      <c r="B760" s="8" t="s">
        <v>350</v>
      </c>
      <c r="C760" s="5">
        <v>1</v>
      </c>
      <c r="D760" s="2" t="s">
        <v>291</v>
      </c>
      <c r="E760" s="5">
        <v>200000</v>
      </c>
      <c r="F760" s="5">
        <f t="shared" si="12"/>
        <v>200000</v>
      </c>
      <c r="G760" s="2"/>
      <c r="H760" s="5">
        <f t="shared" si="13"/>
        <v>200000</v>
      </c>
    </row>
    <row r="761" spans="1:8">
      <c r="A761" s="2"/>
      <c r="B761" s="8" t="s">
        <v>470</v>
      </c>
      <c r="C761" s="5">
        <v>1300</v>
      </c>
      <c r="D761" s="2" t="s">
        <v>269</v>
      </c>
      <c r="E761" s="5">
        <v>1000</v>
      </c>
      <c r="F761" s="5">
        <f t="shared" si="12"/>
        <v>1300000</v>
      </c>
      <c r="G761" s="2"/>
      <c r="H761" s="5">
        <f t="shared" si="13"/>
        <v>1300000</v>
      </c>
    </row>
    <row r="762" spans="1:8">
      <c r="A762" s="2"/>
      <c r="B762" s="8" t="s">
        <v>352</v>
      </c>
      <c r="C762" s="5">
        <v>540</v>
      </c>
      <c r="D762" s="2" t="s">
        <v>269</v>
      </c>
      <c r="E762" s="5">
        <v>500</v>
      </c>
      <c r="F762" s="5">
        <f t="shared" si="12"/>
        <v>270000</v>
      </c>
      <c r="G762" s="2"/>
      <c r="H762" s="5">
        <f t="shared" si="13"/>
        <v>270000</v>
      </c>
    </row>
    <row r="763" spans="1:8">
      <c r="A763" s="2"/>
      <c r="B763" s="8" t="s">
        <v>353</v>
      </c>
      <c r="C763" s="5">
        <v>18500</v>
      </c>
      <c r="D763" s="2" t="s">
        <v>269</v>
      </c>
      <c r="E763" s="5">
        <v>3068.15405405405</v>
      </c>
      <c r="F763" s="10">
        <v>56760850</v>
      </c>
      <c r="G763" s="2"/>
      <c r="H763" s="10">
        <v>56760850</v>
      </c>
    </row>
    <row r="764" spans="1:8">
      <c r="A764" s="2"/>
      <c r="B764" s="8" t="s">
        <v>377</v>
      </c>
      <c r="C764" s="5">
        <v>165</v>
      </c>
      <c r="D764" s="2" t="s">
        <v>272</v>
      </c>
      <c r="E764" s="5">
        <v>344005.15151515102</v>
      </c>
      <c r="G764" s="2"/>
      <c r="H764" s="2"/>
    </row>
    <row r="765" spans="1:8">
      <c r="A765" s="2"/>
      <c r="B765" s="8"/>
      <c r="C765" s="2"/>
      <c r="D765" s="2"/>
      <c r="E765" s="2"/>
      <c r="G765" s="2"/>
      <c r="H765" s="2"/>
    </row>
    <row r="766" spans="1:8">
      <c r="A766" s="2"/>
      <c r="B766" s="8" t="s">
        <v>357</v>
      </c>
      <c r="C766" s="2"/>
      <c r="D766" s="2"/>
      <c r="E766" s="2"/>
      <c r="G766" s="2"/>
      <c r="H766" s="2"/>
    </row>
    <row r="767" spans="1:8">
      <c r="A767" s="2"/>
      <c r="B767" s="8" t="s">
        <v>459</v>
      </c>
      <c r="C767" s="2"/>
      <c r="D767" s="2"/>
      <c r="E767" s="2"/>
      <c r="G767" s="2"/>
      <c r="H767" s="2"/>
    </row>
    <row r="768" spans="1:8">
      <c r="A768" s="2"/>
      <c r="B768" s="8" t="s">
        <v>471</v>
      </c>
      <c r="C768" s="2"/>
      <c r="D768" s="2"/>
      <c r="E768" s="2"/>
      <c r="G768" s="2"/>
      <c r="H768" s="2"/>
    </row>
    <row r="769" spans="1:8">
      <c r="A769" s="2"/>
      <c r="B769" s="8" t="s">
        <v>461</v>
      </c>
      <c r="C769" s="5">
        <v>2400</v>
      </c>
      <c r="D769" s="2" t="s">
        <v>269</v>
      </c>
      <c r="E769" s="5">
        <v>2000</v>
      </c>
      <c r="F769" s="5">
        <f>C769*E769</f>
        <v>4800000</v>
      </c>
      <c r="G769" s="2"/>
      <c r="H769" s="5">
        <f>PRODUCT(F769,G769)</f>
        <v>4800000</v>
      </c>
    </row>
    <row r="770" spans="1:8">
      <c r="A770" s="2"/>
      <c r="B770" s="8" t="s">
        <v>345</v>
      </c>
      <c r="C770" s="5">
        <v>660</v>
      </c>
      <c r="D770" s="2" t="s">
        <v>269</v>
      </c>
      <c r="E770" s="5">
        <v>1160</v>
      </c>
      <c r="F770" s="5">
        <f>C770*E770</f>
        <v>765600</v>
      </c>
      <c r="G770" s="2"/>
      <c r="H770" s="5">
        <f>PRODUCT(F770,G770)</f>
        <v>765600</v>
      </c>
    </row>
    <row r="771" spans="1:8">
      <c r="A771" s="2"/>
      <c r="B771" s="8" t="s">
        <v>371</v>
      </c>
      <c r="C771" s="5">
        <v>240</v>
      </c>
      <c r="D771" s="2" t="s">
        <v>269</v>
      </c>
      <c r="E771" s="5">
        <v>610</v>
      </c>
      <c r="F771" s="5">
        <f>C771*E771</f>
        <v>146400</v>
      </c>
      <c r="G771" s="2"/>
      <c r="H771" s="5">
        <f>PRODUCT(F771,G771)</f>
        <v>146400</v>
      </c>
    </row>
    <row r="772" spans="1:8">
      <c r="A772" s="2"/>
      <c r="B772" s="8" t="s">
        <v>472</v>
      </c>
      <c r="C772" s="5">
        <v>3300</v>
      </c>
      <c r="D772" s="2" t="s">
        <v>269</v>
      </c>
      <c r="E772" s="5">
        <v>1730.9090909090901</v>
      </c>
      <c r="F772" s="10">
        <v>5712000</v>
      </c>
      <c r="G772" s="2"/>
      <c r="H772" s="10">
        <v>5712000</v>
      </c>
    </row>
    <row r="773" spans="1:8">
      <c r="A773" s="2"/>
      <c r="B773" s="8" t="s">
        <v>473</v>
      </c>
      <c r="C773" s="2"/>
      <c r="D773" s="2"/>
      <c r="E773" s="2"/>
      <c r="G773" s="2"/>
      <c r="H773" s="2"/>
    </row>
    <row r="774" spans="1:8">
      <c r="A774" s="2"/>
      <c r="B774" s="8" t="s">
        <v>461</v>
      </c>
      <c r="C774" s="5">
        <v>2160</v>
      </c>
      <c r="D774" s="2" t="s">
        <v>269</v>
      </c>
      <c r="E774" s="5">
        <v>3380</v>
      </c>
      <c r="F774" s="5">
        <f>C774*E774</f>
        <v>7300800</v>
      </c>
      <c r="G774" s="2"/>
      <c r="H774" s="5">
        <f>PRODUCT(F774,G774)</f>
        <v>7300800</v>
      </c>
    </row>
    <row r="775" spans="1:8">
      <c r="A775" s="2"/>
      <c r="B775" s="8" t="s">
        <v>345</v>
      </c>
      <c r="C775" s="5">
        <v>600</v>
      </c>
      <c r="D775" s="2" t="s">
        <v>269</v>
      </c>
      <c r="E775" s="5">
        <v>2500</v>
      </c>
      <c r="F775" s="5">
        <f>C775*E775</f>
        <v>1500000</v>
      </c>
      <c r="G775" s="2"/>
      <c r="H775" s="5">
        <f>PRODUCT(F775,G775)</f>
        <v>1500000</v>
      </c>
    </row>
    <row r="776" spans="1:8">
      <c r="A776" s="2"/>
      <c r="B776" s="8" t="s">
        <v>371</v>
      </c>
      <c r="C776" s="5">
        <v>240</v>
      </c>
      <c r="D776" s="2" t="s">
        <v>269</v>
      </c>
      <c r="E776" s="5">
        <v>1340</v>
      </c>
      <c r="F776" s="5">
        <f>C776*E776</f>
        <v>321600</v>
      </c>
      <c r="G776" s="2"/>
      <c r="H776" s="5">
        <f>PRODUCT(F776,G776)</f>
        <v>321600</v>
      </c>
    </row>
    <row r="777" spans="1:8">
      <c r="A777" s="2"/>
      <c r="B777" s="8" t="s">
        <v>474</v>
      </c>
      <c r="C777" s="5">
        <v>3000</v>
      </c>
      <c r="D777" s="2" t="s">
        <v>269</v>
      </c>
      <c r="E777" s="5">
        <v>3040.8</v>
      </c>
      <c r="F777" s="10">
        <v>9122400</v>
      </c>
      <c r="G777" s="2"/>
      <c r="H777" s="10">
        <v>9122400</v>
      </c>
    </row>
    <row r="778" spans="1:8">
      <c r="A778" s="2"/>
      <c r="B778" s="8" t="s">
        <v>475</v>
      </c>
      <c r="C778" s="2"/>
      <c r="D778" s="2"/>
      <c r="E778" s="2"/>
      <c r="G778" s="2"/>
      <c r="H778" s="2"/>
    </row>
    <row r="779" spans="1:8">
      <c r="A779" s="2"/>
      <c r="B779" s="8" t="s">
        <v>461</v>
      </c>
      <c r="C779" s="5">
        <v>9320</v>
      </c>
      <c r="D779" s="2" t="s">
        <v>269</v>
      </c>
      <c r="E779" s="5">
        <v>3380</v>
      </c>
      <c r="F779" s="5">
        <f>C779*E779</f>
        <v>31501600</v>
      </c>
      <c r="G779" s="2"/>
      <c r="H779" s="5">
        <f>PRODUCT(F779,G779)</f>
        <v>31501600</v>
      </c>
    </row>
    <row r="780" spans="1:8">
      <c r="A780" s="2"/>
      <c r="B780" s="8" t="s">
        <v>345</v>
      </c>
      <c r="C780" s="5">
        <v>2560</v>
      </c>
      <c r="D780" s="2" t="s">
        <v>269</v>
      </c>
      <c r="E780" s="5">
        <v>2500</v>
      </c>
      <c r="F780" s="5">
        <f>C780*E780</f>
        <v>6400000</v>
      </c>
      <c r="G780" s="2"/>
      <c r="H780" s="5">
        <f>PRODUCT(F780,G780)</f>
        <v>6400000</v>
      </c>
    </row>
    <row r="781" spans="1:8">
      <c r="A781" s="2"/>
      <c r="B781" s="8" t="s">
        <v>371</v>
      </c>
      <c r="C781" s="5">
        <v>920</v>
      </c>
      <c r="D781" s="2" t="s">
        <v>269</v>
      </c>
      <c r="E781" s="5">
        <v>1340</v>
      </c>
      <c r="F781" s="5">
        <f>C781*E781</f>
        <v>1232800</v>
      </c>
      <c r="G781" s="2"/>
      <c r="H781" s="5">
        <f>PRODUCT(F781,G781)</f>
        <v>1232800</v>
      </c>
    </row>
    <row r="782" spans="1:8">
      <c r="A782" s="2"/>
      <c r="B782" s="8" t="s">
        <v>476</v>
      </c>
      <c r="C782" s="5">
        <v>12800</v>
      </c>
      <c r="D782" s="2" t="s">
        <v>269</v>
      </c>
      <c r="E782" s="5">
        <v>3057.375</v>
      </c>
      <c r="F782" s="10">
        <v>39134400</v>
      </c>
      <c r="G782" s="2"/>
      <c r="H782" s="10">
        <v>39134400</v>
      </c>
    </row>
    <row r="783" spans="1:8">
      <c r="A783" s="2"/>
      <c r="B783" s="8" t="s">
        <v>349</v>
      </c>
      <c r="C783" s="2"/>
      <c r="D783" s="2"/>
      <c r="E783" s="2"/>
      <c r="G783" s="2"/>
      <c r="H783" s="2"/>
    </row>
    <row r="784" spans="1:8">
      <c r="A784" s="2"/>
      <c r="B784" s="8" t="s">
        <v>467</v>
      </c>
      <c r="C784" s="5">
        <v>5440</v>
      </c>
      <c r="D784" s="2" t="s">
        <v>269</v>
      </c>
      <c r="E784" s="5">
        <v>50</v>
      </c>
      <c r="F784" s="5">
        <f t="shared" ref="F784:F789" si="14">C784*E784</f>
        <v>272000</v>
      </c>
      <c r="G784" s="2"/>
      <c r="H784" s="5">
        <f t="shared" ref="H784:H789" si="15">PRODUCT(F784,G784)</f>
        <v>272000</v>
      </c>
    </row>
    <row r="785" spans="1:8">
      <c r="A785" s="2"/>
      <c r="B785" s="8" t="s">
        <v>373</v>
      </c>
      <c r="C785" s="5">
        <v>19100</v>
      </c>
      <c r="D785" s="2" t="s">
        <v>269</v>
      </c>
      <c r="E785" s="5">
        <v>100</v>
      </c>
      <c r="F785" s="5">
        <f t="shared" si="14"/>
        <v>1910000</v>
      </c>
      <c r="G785" s="2"/>
      <c r="H785" s="5">
        <f t="shared" si="15"/>
        <v>1910000</v>
      </c>
    </row>
    <row r="786" spans="1:8">
      <c r="A786" s="2"/>
      <c r="B786" s="8" t="s">
        <v>350</v>
      </c>
      <c r="C786" s="5">
        <v>1</v>
      </c>
      <c r="D786" s="2" t="s">
        <v>291</v>
      </c>
      <c r="E786" s="5">
        <v>200000</v>
      </c>
      <c r="F786" s="5">
        <f t="shared" si="14"/>
        <v>200000</v>
      </c>
      <c r="G786" s="2"/>
      <c r="H786" s="5">
        <f t="shared" si="15"/>
        <v>200000</v>
      </c>
    </row>
    <row r="787" spans="1:8">
      <c r="A787" s="2"/>
      <c r="B787" s="8" t="s">
        <v>468</v>
      </c>
      <c r="C787" s="5">
        <v>3300</v>
      </c>
      <c r="D787" s="2" t="s">
        <v>269</v>
      </c>
      <c r="E787" s="5">
        <v>200</v>
      </c>
      <c r="F787" s="5">
        <f t="shared" si="14"/>
        <v>660000</v>
      </c>
      <c r="G787" s="2"/>
      <c r="H787" s="5">
        <f t="shared" si="15"/>
        <v>660000</v>
      </c>
    </row>
    <row r="788" spans="1:8">
      <c r="A788" s="2"/>
      <c r="B788" s="8" t="s">
        <v>470</v>
      </c>
      <c r="C788" s="5">
        <v>880</v>
      </c>
      <c r="D788" s="2" t="s">
        <v>269</v>
      </c>
      <c r="E788" s="5">
        <v>1000</v>
      </c>
      <c r="F788" s="5">
        <f t="shared" si="14"/>
        <v>880000</v>
      </c>
      <c r="G788" s="2"/>
      <c r="H788" s="5">
        <f t="shared" si="15"/>
        <v>880000</v>
      </c>
    </row>
    <row r="789" spans="1:8">
      <c r="A789" s="2"/>
      <c r="B789" s="8" t="s">
        <v>352</v>
      </c>
      <c r="C789" s="5">
        <v>540</v>
      </c>
      <c r="D789" s="2" t="s">
        <v>269</v>
      </c>
      <c r="E789" s="5">
        <v>500</v>
      </c>
      <c r="F789" s="5">
        <f t="shared" si="14"/>
        <v>270000</v>
      </c>
      <c r="G789" s="2"/>
      <c r="H789" s="5">
        <f t="shared" si="15"/>
        <v>270000</v>
      </c>
    </row>
    <row r="790" spans="1:8">
      <c r="A790" s="2"/>
      <c r="B790" s="8" t="s">
        <v>477</v>
      </c>
      <c r="C790" s="5">
        <v>19100</v>
      </c>
      <c r="D790" s="2" t="s">
        <v>269</v>
      </c>
      <c r="E790" s="5">
        <v>3045.0680628272198</v>
      </c>
      <c r="F790" s="10">
        <v>58160800</v>
      </c>
      <c r="G790" s="2"/>
      <c r="H790" s="10">
        <v>58160800</v>
      </c>
    </row>
    <row r="791" spans="1:8">
      <c r="A791" s="2"/>
      <c r="B791" s="8" t="s">
        <v>377</v>
      </c>
      <c r="C791" s="5">
        <v>176</v>
      </c>
      <c r="D791" s="2" t="s">
        <v>272</v>
      </c>
      <c r="E791" s="5">
        <v>330459.090909091</v>
      </c>
      <c r="G791" s="2"/>
      <c r="H791" s="2"/>
    </row>
    <row r="792" spans="1:8">
      <c r="A792" s="2"/>
      <c r="B792" s="8"/>
      <c r="C792" s="2"/>
      <c r="D792" s="2"/>
      <c r="E792" s="2"/>
      <c r="G792" s="2"/>
      <c r="H792" s="2"/>
    </row>
    <row r="793" spans="1:8">
      <c r="A793" s="2"/>
      <c r="B793" s="8" t="s">
        <v>478</v>
      </c>
      <c r="C793" s="2"/>
      <c r="D793" s="2"/>
      <c r="E793" s="2"/>
      <c r="G793" s="2"/>
      <c r="H793" s="2"/>
    </row>
    <row r="794" spans="1:8">
      <c r="A794" s="2"/>
      <c r="B794" s="8" t="s">
        <v>479</v>
      </c>
      <c r="C794" s="2"/>
      <c r="D794" s="2"/>
      <c r="E794" s="2"/>
      <c r="G794" s="2"/>
      <c r="H794" s="2"/>
    </row>
    <row r="795" spans="1:8">
      <c r="A795" s="2"/>
      <c r="B795" s="8" t="s">
        <v>480</v>
      </c>
      <c r="C795" s="2"/>
      <c r="D795" s="2"/>
      <c r="E795" s="2"/>
      <c r="G795" s="2"/>
      <c r="H795" s="2"/>
    </row>
    <row r="796" spans="1:8">
      <c r="A796" s="2"/>
      <c r="B796" s="8" t="s">
        <v>461</v>
      </c>
      <c r="C796" s="5">
        <v>992</v>
      </c>
      <c r="D796" s="2" t="s">
        <v>269</v>
      </c>
      <c r="E796" s="5">
        <v>3380</v>
      </c>
      <c r="F796" s="5">
        <f>C796*E796</f>
        <v>3352960</v>
      </c>
      <c r="G796" s="2"/>
      <c r="H796" s="5">
        <f>PRODUCT(F796,G796)</f>
        <v>3352960</v>
      </c>
    </row>
    <row r="797" spans="1:8">
      <c r="A797" s="2"/>
      <c r="B797" s="8" t="s">
        <v>345</v>
      </c>
      <c r="C797" s="5">
        <v>280</v>
      </c>
      <c r="D797" s="2" t="s">
        <v>269</v>
      </c>
      <c r="E797" s="5">
        <v>2500</v>
      </c>
      <c r="F797" s="5">
        <f>C797*E797</f>
        <v>700000</v>
      </c>
      <c r="G797" s="2"/>
      <c r="H797" s="5">
        <f>PRODUCT(F797,G797)</f>
        <v>700000</v>
      </c>
    </row>
    <row r="798" spans="1:8">
      <c r="A798" s="2"/>
      <c r="B798" s="8" t="s">
        <v>371</v>
      </c>
      <c r="C798" s="5">
        <v>128</v>
      </c>
      <c r="D798" s="2" t="s">
        <v>269</v>
      </c>
      <c r="E798" s="5">
        <v>1340</v>
      </c>
      <c r="F798" s="5">
        <f>C798*E798</f>
        <v>171520</v>
      </c>
      <c r="G798" s="2"/>
      <c r="H798" s="5">
        <f>PRODUCT(F798,G798)</f>
        <v>171520</v>
      </c>
    </row>
    <row r="799" spans="1:8">
      <c r="A799" s="2"/>
      <c r="B799" s="8" t="s">
        <v>481</v>
      </c>
      <c r="C799" s="5">
        <v>1400</v>
      </c>
      <c r="D799" s="2" t="s">
        <v>269</v>
      </c>
      <c r="E799" s="5">
        <v>3017.4857142857099</v>
      </c>
      <c r="F799" s="10">
        <v>4224480</v>
      </c>
      <c r="G799" s="2"/>
      <c r="H799" s="10">
        <v>4224480</v>
      </c>
    </row>
    <row r="800" spans="1:8">
      <c r="A800" s="2"/>
      <c r="B800" s="8" t="s">
        <v>482</v>
      </c>
      <c r="C800" s="2"/>
      <c r="D800" s="2"/>
      <c r="E800" s="2"/>
      <c r="G800" s="2"/>
      <c r="H800" s="2"/>
    </row>
    <row r="801" spans="1:8">
      <c r="A801" s="2"/>
      <c r="B801" s="8" t="s">
        <v>461</v>
      </c>
      <c r="C801" s="5">
        <v>8088</v>
      </c>
      <c r="D801" s="2" t="s">
        <v>269</v>
      </c>
      <c r="E801" s="5">
        <v>3380</v>
      </c>
      <c r="F801" s="5">
        <f>C801*E801</f>
        <v>27337440</v>
      </c>
      <c r="G801" s="2"/>
      <c r="H801" s="5">
        <f>PRODUCT(F801,G801)</f>
        <v>27337440</v>
      </c>
    </row>
    <row r="802" spans="1:8">
      <c r="A802" s="2"/>
      <c r="B802" s="8" t="s">
        <v>345</v>
      </c>
      <c r="C802" s="5">
        <v>2280</v>
      </c>
      <c r="D802" s="2" t="s">
        <v>269</v>
      </c>
      <c r="E802" s="5">
        <v>2500</v>
      </c>
      <c r="F802" s="5">
        <f>C802*E802</f>
        <v>5700000</v>
      </c>
      <c r="G802" s="2"/>
      <c r="H802" s="5">
        <f>PRODUCT(F802,G802)</f>
        <v>5700000</v>
      </c>
    </row>
    <row r="803" spans="1:8">
      <c r="A803" s="2"/>
      <c r="B803" s="8" t="s">
        <v>371</v>
      </c>
      <c r="C803" s="5">
        <v>1032</v>
      </c>
      <c r="D803" s="2" t="s">
        <v>269</v>
      </c>
      <c r="E803" s="5">
        <v>1340</v>
      </c>
      <c r="F803" s="5">
        <f>C803*E803</f>
        <v>1382880</v>
      </c>
      <c r="G803" s="2"/>
      <c r="H803" s="5">
        <f>PRODUCT(F803,G803)</f>
        <v>1382880</v>
      </c>
    </row>
    <row r="804" spans="1:8">
      <c r="A804" s="2"/>
      <c r="B804" s="8" t="s">
        <v>483</v>
      </c>
      <c r="C804" s="5">
        <v>11400</v>
      </c>
      <c r="D804" s="2" t="s">
        <v>269</v>
      </c>
      <c r="E804" s="5">
        <v>3019.3263157894698</v>
      </c>
      <c r="F804" s="10">
        <v>34420320</v>
      </c>
      <c r="G804" s="2"/>
      <c r="H804" s="10">
        <v>34420320</v>
      </c>
    </row>
    <row r="805" spans="1:8">
      <c r="A805" s="2"/>
      <c r="B805" s="8" t="s">
        <v>349</v>
      </c>
      <c r="C805" s="2"/>
      <c r="D805" s="2"/>
      <c r="E805" s="2"/>
      <c r="G805" s="2"/>
      <c r="H805" s="2"/>
    </row>
    <row r="806" spans="1:8">
      <c r="A806" s="2"/>
      <c r="B806" s="8" t="s">
        <v>373</v>
      </c>
      <c r="C806" s="5">
        <v>12800</v>
      </c>
      <c r="D806" s="2" t="s">
        <v>269</v>
      </c>
      <c r="E806" s="5">
        <v>100</v>
      </c>
      <c r="F806" s="5">
        <f>C806*E806</f>
        <v>1280000</v>
      </c>
      <c r="G806" s="2"/>
      <c r="H806" s="5">
        <f>PRODUCT(F806,G806)</f>
        <v>1280000</v>
      </c>
    </row>
    <row r="807" spans="1:8">
      <c r="A807" s="2"/>
      <c r="B807" s="8" t="s">
        <v>350</v>
      </c>
      <c r="C807" s="5">
        <v>1</v>
      </c>
      <c r="D807" s="2" t="s">
        <v>291</v>
      </c>
      <c r="E807" s="5">
        <v>200000</v>
      </c>
      <c r="F807" s="5">
        <f>C807*E807</f>
        <v>200000</v>
      </c>
      <c r="G807" s="2"/>
      <c r="H807" s="5">
        <f>PRODUCT(F807,G807)</f>
        <v>200000</v>
      </c>
    </row>
    <row r="808" spans="1:8">
      <c r="A808" s="2"/>
      <c r="B808" s="8" t="s">
        <v>484</v>
      </c>
      <c r="C808" s="5">
        <v>350</v>
      </c>
      <c r="D808" s="2" t="s">
        <v>269</v>
      </c>
      <c r="E808" s="5">
        <v>500</v>
      </c>
      <c r="F808" s="5">
        <f>C808*E808</f>
        <v>175000</v>
      </c>
      <c r="G808" s="2"/>
      <c r="H808" s="5">
        <f>PRODUCT(F808,G808)</f>
        <v>175000</v>
      </c>
    </row>
    <row r="809" spans="1:8">
      <c r="A809" s="2"/>
      <c r="B809" s="8" t="s">
        <v>485</v>
      </c>
      <c r="C809" s="5">
        <v>12800</v>
      </c>
      <c r="D809" s="2" t="s">
        <v>269</v>
      </c>
      <c r="E809" s="5">
        <v>3148.421875</v>
      </c>
      <c r="F809" s="10">
        <v>40299800</v>
      </c>
      <c r="G809" s="2"/>
      <c r="H809" s="10">
        <v>40299800</v>
      </c>
    </row>
    <row r="810" spans="1:8">
      <c r="A810" s="2"/>
      <c r="B810" s="8" t="s">
        <v>486</v>
      </c>
      <c r="C810" s="5">
        <v>145</v>
      </c>
      <c r="D810" s="2" t="s">
        <v>272</v>
      </c>
      <c r="E810" s="5">
        <v>277929.65517241397</v>
      </c>
      <c r="G810" s="2"/>
      <c r="H810" s="2"/>
    </row>
    <row r="811" spans="1:8">
      <c r="A811" s="2"/>
      <c r="B811" s="8"/>
      <c r="C811" s="2"/>
      <c r="D811" s="2"/>
      <c r="E811" s="2"/>
      <c r="G811" s="2"/>
      <c r="H811" s="2"/>
    </row>
    <row r="812" spans="1:8">
      <c r="A812" s="2"/>
      <c r="B812" s="8" t="s">
        <v>487</v>
      </c>
      <c r="C812" s="2"/>
      <c r="D812" s="2"/>
      <c r="E812" s="2"/>
      <c r="G812" s="2"/>
      <c r="H812" s="2"/>
    </row>
    <row r="813" spans="1:8">
      <c r="A813" s="2"/>
      <c r="B813" s="8" t="s">
        <v>488</v>
      </c>
      <c r="C813" s="2"/>
      <c r="D813" s="2"/>
      <c r="E813" s="2"/>
      <c r="G813" s="2"/>
      <c r="H813" s="2"/>
    </row>
    <row r="814" spans="1:8">
      <c r="A814" s="2"/>
      <c r="B814" s="8" t="s">
        <v>489</v>
      </c>
      <c r="C814" s="2"/>
      <c r="D814" s="2"/>
      <c r="E814" s="2"/>
      <c r="G814" s="2"/>
      <c r="H814" s="2"/>
    </row>
    <row r="815" spans="1:8">
      <c r="A815" s="2"/>
      <c r="B815" s="8" t="s">
        <v>461</v>
      </c>
      <c r="C815" s="5">
        <v>2552</v>
      </c>
      <c r="D815" s="2" t="s">
        <v>269</v>
      </c>
      <c r="E815" s="5">
        <v>3380</v>
      </c>
      <c r="F815" s="5">
        <f>C815*E815</f>
        <v>8625760</v>
      </c>
      <c r="G815" s="2"/>
      <c r="H815" s="5">
        <f>PRODUCT(F815,G815)</f>
        <v>8625760</v>
      </c>
    </row>
    <row r="816" spans="1:8">
      <c r="A816" s="2"/>
      <c r="B816" s="8" t="s">
        <v>490</v>
      </c>
      <c r="C816" s="5">
        <v>1435</v>
      </c>
      <c r="D816" s="2" t="s">
        <v>269</v>
      </c>
      <c r="E816" s="5">
        <v>1190</v>
      </c>
      <c r="F816" s="5">
        <f>C816*E816</f>
        <v>1707650</v>
      </c>
      <c r="G816" s="2"/>
      <c r="H816" s="5">
        <f>PRODUCT(F816,G816)</f>
        <v>1707650</v>
      </c>
    </row>
    <row r="817" spans="1:8">
      <c r="A817" s="2"/>
      <c r="B817" s="8" t="s">
        <v>345</v>
      </c>
      <c r="C817" s="5">
        <v>720</v>
      </c>
      <c r="D817" s="2" t="s">
        <v>269</v>
      </c>
      <c r="E817" s="5">
        <v>2500</v>
      </c>
      <c r="F817" s="5">
        <f>C817*E817</f>
        <v>1800000</v>
      </c>
      <c r="G817" s="2"/>
      <c r="H817" s="5">
        <f>PRODUCT(F817,G817)</f>
        <v>1800000</v>
      </c>
    </row>
    <row r="818" spans="1:8">
      <c r="A818" s="2"/>
      <c r="B818" s="8" t="s">
        <v>371</v>
      </c>
      <c r="C818" s="5">
        <v>328</v>
      </c>
      <c r="D818" s="2" t="s">
        <v>269</v>
      </c>
      <c r="E818" s="5">
        <v>1340</v>
      </c>
      <c r="F818" s="5">
        <f>C818*E818</f>
        <v>439520</v>
      </c>
      <c r="G818" s="2"/>
      <c r="H818" s="5">
        <f>PRODUCT(F818,G818)</f>
        <v>439520</v>
      </c>
    </row>
    <row r="819" spans="1:8">
      <c r="A819" s="2"/>
      <c r="B819" s="8" t="s">
        <v>382</v>
      </c>
      <c r="C819" s="5">
        <v>5035</v>
      </c>
      <c r="D819" s="2" t="s">
        <v>269</v>
      </c>
      <c r="E819" s="5">
        <v>2497.1062562065499</v>
      </c>
      <c r="F819" s="10">
        <v>12572930</v>
      </c>
      <c r="G819" s="2"/>
      <c r="H819" s="10">
        <v>12572930</v>
      </c>
    </row>
    <row r="820" spans="1:8">
      <c r="A820" s="2"/>
      <c r="B820" s="8" t="s">
        <v>349</v>
      </c>
      <c r="C820" s="2"/>
      <c r="D820" s="2"/>
      <c r="E820" s="2"/>
      <c r="G820" s="2"/>
      <c r="H820" s="2"/>
    </row>
    <row r="821" spans="1:8">
      <c r="A821" s="2"/>
      <c r="B821" s="8" t="s">
        <v>373</v>
      </c>
      <c r="C821" s="5">
        <v>5035</v>
      </c>
      <c r="D821" s="2" t="s">
        <v>269</v>
      </c>
      <c r="E821" s="5">
        <v>100</v>
      </c>
      <c r="F821" s="5">
        <f>C821*E821</f>
        <v>503500</v>
      </c>
      <c r="G821" s="2"/>
      <c r="H821" s="5">
        <f>PRODUCT(F821,G821)</f>
        <v>503500</v>
      </c>
    </row>
    <row r="822" spans="1:8">
      <c r="A822" s="2"/>
      <c r="B822" s="8" t="s">
        <v>350</v>
      </c>
      <c r="C822" s="5">
        <v>1</v>
      </c>
      <c r="D822" s="2" t="s">
        <v>291</v>
      </c>
      <c r="E822" s="5">
        <v>200000</v>
      </c>
      <c r="F822" s="5">
        <f>C822*E822</f>
        <v>200000</v>
      </c>
      <c r="G822" s="2"/>
      <c r="H822" s="5">
        <f>PRODUCT(F822,G822)</f>
        <v>200000</v>
      </c>
    </row>
    <row r="823" spans="1:8">
      <c r="A823" s="2"/>
      <c r="B823" s="8" t="s">
        <v>352</v>
      </c>
      <c r="C823" s="5">
        <v>90</v>
      </c>
      <c r="D823" s="2" t="s">
        <v>269</v>
      </c>
      <c r="E823" s="5">
        <v>500</v>
      </c>
      <c r="F823" s="5">
        <f>C823*E823</f>
        <v>45000</v>
      </c>
      <c r="G823" s="2"/>
      <c r="H823" s="5">
        <f>PRODUCT(F823,G823)</f>
        <v>45000</v>
      </c>
    </row>
    <row r="824" spans="1:8">
      <c r="A824" s="2"/>
      <c r="B824" s="8" t="s">
        <v>383</v>
      </c>
      <c r="C824" s="5">
        <v>5035</v>
      </c>
      <c r="D824" s="2" t="s">
        <v>269</v>
      </c>
      <c r="E824" s="5">
        <v>2645.7656405163898</v>
      </c>
      <c r="F824" s="10">
        <v>13321430</v>
      </c>
      <c r="G824" s="2"/>
      <c r="H824" s="10">
        <v>13321430</v>
      </c>
    </row>
    <row r="825" spans="1:8">
      <c r="A825" s="2"/>
      <c r="B825" s="8" t="s">
        <v>377</v>
      </c>
      <c r="C825" s="5">
        <v>41</v>
      </c>
      <c r="D825" s="2" t="s">
        <v>272</v>
      </c>
      <c r="E825" s="5">
        <v>324912.92682926799</v>
      </c>
      <c r="G825" s="2"/>
      <c r="H825" s="2"/>
    </row>
    <row r="826" spans="1:8">
      <c r="A826" s="2"/>
      <c r="B826" s="8"/>
      <c r="C826" s="2"/>
      <c r="D826" s="2"/>
      <c r="E826" s="2"/>
      <c r="G826" s="2"/>
      <c r="H826" s="2"/>
    </row>
    <row r="827" spans="1:8">
      <c r="A827" s="2"/>
      <c r="B827" s="8" t="s">
        <v>491</v>
      </c>
      <c r="C827" s="2"/>
      <c r="D827" s="2"/>
      <c r="E827" s="2"/>
      <c r="G827" s="2"/>
      <c r="H827" s="2"/>
    </row>
    <row r="828" spans="1:8">
      <c r="A828" s="2"/>
      <c r="B828" s="8" t="s">
        <v>488</v>
      </c>
      <c r="C828" s="2"/>
      <c r="D828" s="2"/>
      <c r="E828" s="2"/>
      <c r="G828" s="2"/>
      <c r="H828" s="2"/>
    </row>
    <row r="829" spans="1:8">
      <c r="A829" s="2"/>
      <c r="B829" s="8" t="s">
        <v>489</v>
      </c>
      <c r="C829" s="2"/>
      <c r="D829" s="2"/>
      <c r="E829" s="2"/>
      <c r="G829" s="2"/>
      <c r="H829" s="2"/>
    </row>
    <row r="830" spans="1:8">
      <c r="A830" s="2"/>
      <c r="B830" s="8" t="s">
        <v>461</v>
      </c>
      <c r="C830" s="5">
        <v>3688</v>
      </c>
      <c r="D830" s="2" t="s">
        <v>269</v>
      </c>
      <c r="E830" s="5">
        <v>3380</v>
      </c>
      <c r="F830" s="5">
        <f>C830*E830</f>
        <v>12465440</v>
      </c>
      <c r="G830" s="2"/>
      <c r="H830" s="5">
        <f>PRODUCT(F830,G830)</f>
        <v>12465440</v>
      </c>
    </row>
    <row r="831" spans="1:8">
      <c r="A831" s="2"/>
      <c r="B831" s="8" t="s">
        <v>345</v>
      </c>
      <c r="C831" s="5">
        <v>1040</v>
      </c>
      <c r="D831" s="2" t="s">
        <v>269</v>
      </c>
      <c r="E831" s="5">
        <v>2500</v>
      </c>
      <c r="F831" s="5">
        <f>C831*E831</f>
        <v>2600000</v>
      </c>
      <c r="G831" s="2"/>
      <c r="H831" s="5">
        <f>PRODUCT(F831,G831)</f>
        <v>2600000</v>
      </c>
    </row>
    <row r="832" spans="1:8">
      <c r="A832" s="2"/>
      <c r="B832" s="8" t="s">
        <v>371</v>
      </c>
      <c r="C832" s="5">
        <v>472</v>
      </c>
      <c r="D832" s="2" t="s">
        <v>269</v>
      </c>
      <c r="E832" s="5">
        <v>1340</v>
      </c>
      <c r="F832" s="5">
        <f>C832*E832</f>
        <v>632480</v>
      </c>
      <c r="G832" s="2"/>
      <c r="H832" s="5">
        <f>PRODUCT(F832,G832)</f>
        <v>632480</v>
      </c>
    </row>
    <row r="833" spans="1:9">
      <c r="A833" s="2"/>
      <c r="B833" s="8" t="s">
        <v>492</v>
      </c>
      <c r="C833" s="5">
        <v>5200</v>
      </c>
      <c r="D833" s="2" t="s">
        <v>269</v>
      </c>
      <c r="E833" s="5">
        <v>3018.8307692307699</v>
      </c>
      <c r="F833" s="10">
        <v>15697920</v>
      </c>
      <c r="G833" s="2"/>
      <c r="H833" s="10">
        <v>15697920</v>
      </c>
    </row>
    <row r="834" spans="1:9">
      <c r="A834" s="2"/>
      <c r="B834" s="8" t="s">
        <v>349</v>
      </c>
      <c r="C834" s="2"/>
      <c r="D834" s="2"/>
      <c r="E834" s="2"/>
      <c r="G834" s="2"/>
      <c r="H834" s="2"/>
    </row>
    <row r="835" spans="1:9">
      <c r="A835" s="2"/>
      <c r="B835" s="8" t="s">
        <v>493</v>
      </c>
      <c r="C835" s="5">
        <v>2065</v>
      </c>
      <c r="D835" s="2" t="s">
        <v>269</v>
      </c>
      <c r="E835" s="5">
        <v>900</v>
      </c>
      <c r="F835" s="5">
        <f>C835*E835</f>
        <v>1858500</v>
      </c>
      <c r="G835" s="2"/>
      <c r="H835" s="5">
        <f>PRODUCT(F835,G835)</f>
        <v>1858500</v>
      </c>
    </row>
    <row r="836" spans="1:9">
      <c r="A836" s="2"/>
      <c r="B836" s="8" t="s">
        <v>373</v>
      </c>
      <c r="C836" s="5">
        <v>5200</v>
      </c>
      <c r="D836" s="2" t="s">
        <v>269</v>
      </c>
      <c r="E836" s="5">
        <v>150</v>
      </c>
      <c r="F836" s="5">
        <f>C836*E836</f>
        <v>780000</v>
      </c>
      <c r="G836" s="2"/>
      <c r="H836" s="5">
        <f>PRODUCT(F836,G836)</f>
        <v>780000</v>
      </c>
    </row>
    <row r="837" spans="1:9">
      <c r="A837" s="2"/>
      <c r="B837" s="8" t="s">
        <v>350</v>
      </c>
      <c r="C837" s="5">
        <v>1</v>
      </c>
      <c r="D837" s="2" t="s">
        <v>291</v>
      </c>
      <c r="E837" s="5">
        <v>200000</v>
      </c>
      <c r="F837" s="5">
        <f>C837*E837</f>
        <v>200000</v>
      </c>
      <c r="G837" s="2"/>
      <c r="H837" s="5">
        <f>PRODUCT(F837,G837)</f>
        <v>200000</v>
      </c>
    </row>
    <row r="838" spans="1:9">
      <c r="A838" s="2"/>
      <c r="B838" s="8" t="s">
        <v>352</v>
      </c>
      <c r="C838" s="5">
        <v>520</v>
      </c>
      <c r="D838" s="2" t="s">
        <v>269</v>
      </c>
      <c r="E838" s="5">
        <v>500</v>
      </c>
      <c r="F838" s="5">
        <f>C838*E838</f>
        <v>260000</v>
      </c>
      <c r="G838" s="2"/>
      <c r="H838" s="5">
        <f>PRODUCT(F838,G838)</f>
        <v>260000</v>
      </c>
    </row>
    <row r="839" spans="1:9">
      <c r="A839" s="2"/>
      <c r="B839" s="8" t="s">
        <v>492</v>
      </c>
      <c r="C839" s="5">
        <v>7265</v>
      </c>
      <c r="D839" s="2" t="s">
        <v>269</v>
      </c>
      <c r="E839" s="5">
        <v>2587.25671025465</v>
      </c>
      <c r="F839" s="10">
        <v>18796420</v>
      </c>
      <c r="G839" s="2"/>
      <c r="H839" s="10">
        <v>18796420</v>
      </c>
    </row>
    <row r="840" spans="1:9">
      <c r="A840" s="2"/>
      <c r="B840" s="8" t="s">
        <v>486</v>
      </c>
      <c r="C840" s="5">
        <v>59</v>
      </c>
      <c r="D840" s="2" t="s">
        <v>272</v>
      </c>
      <c r="E840" s="5">
        <v>318583.38983050798</v>
      </c>
      <c r="G840" s="2"/>
      <c r="H840" s="2"/>
    </row>
    <row r="841" spans="1:9">
      <c r="B841" s="14" t="s">
        <v>494</v>
      </c>
      <c r="C841" s="6">
        <v>62700</v>
      </c>
      <c r="D841" s="3" t="s">
        <v>269</v>
      </c>
      <c r="E841" s="6">
        <v>2987.8676236044698</v>
      </c>
      <c r="F841" s="6">
        <f>SUM(H716:H743,H745:H748,H750:H753,H755:H762,H764:H771,H773:H776,H778:H781,H783:H789,H791:H798,H800:H803,H805:H808,H810:H818,H820:H823,H825:H832,H834:H838,H840:H841)</f>
        <v>187339300</v>
      </c>
      <c r="G841" s="3"/>
      <c r="I841" s="6">
        <f>PRODUCT(F841,G841)</f>
        <v>187339300</v>
      </c>
    </row>
    <row r="843" spans="1:9">
      <c r="A843" s="7"/>
      <c r="B843" s="16" t="s">
        <v>495</v>
      </c>
    </row>
    <row r="844" spans="1:9">
      <c r="A844" s="2"/>
      <c r="B844" s="8"/>
      <c r="C844" s="2"/>
      <c r="D844" s="2"/>
      <c r="E844" s="2"/>
      <c r="G844" s="2"/>
      <c r="H844" s="2"/>
    </row>
    <row r="845" spans="1:9">
      <c r="A845" s="2"/>
      <c r="B845" s="8" t="s">
        <v>340</v>
      </c>
      <c r="C845" s="2"/>
      <c r="D845" s="2"/>
      <c r="E845" s="2"/>
      <c r="G845" s="2"/>
      <c r="H845" s="2"/>
    </row>
    <row r="846" spans="1:9">
      <c r="A846" s="2"/>
      <c r="B846" s="8" t="s">
        <v>356</v>
      </c>
      <c r="C846" s="2"/>
      <c r="D846" s="2"/>
      <c r="E846" s="2"/>
      <c r="G846" s="2"/>
      <c r="H846" s="2"/>
    </row>
    <row r="847" spans="1:9">
      <c r="A847" s="2"/>
      <c r="B847" s="8"/>
      <c r="C847" s="2"/>
      <c r="D847" s="2"/>
      <c r="E847" s="2"/>
      <c r="G847" s="2"/>
      <c r="H847" s="2"/>
    </row>
    <row r="848" spans="1:9">
      <c r="A848" s="2"/>
      <c r="B848" s="8" t="s">
        <v>368</v>
      </c>
      <c r="C848" s="2"/>
      <c r="D848" s="2"/>
      <c r="E848" s="2"/>
      <c r="G848" s="2"/>
      <c r="H848" s="2"/>
    </row>
    <row r="849" spans="1:8">
      <c r="A849" s="2"/>
      <c r="B849" s="8" t="s">
        <v>488</v>
      </c>
      <c r="C849" s="2"/>
      <c r="D849" s="2"/>
      <c r="E849" s="2"/>
      <c r="G849" s="2"/>
      <c r="H849" s="2"/>
    </row>
    <row r="850" spans="1:8">
      <c r="A850" s="2"/>
      <c r="B850" s="8" t="s">
        <v>496</v>
      </c>
      <c r="C850" s="2"/>
      <c r="D850" s="2"/>
      <c r="E850" s="2"/>
      <c r="G850" s="2"/>
      <c r="H850" s="2"/>
    </row>
    <row r="851" spans="1:8">
      <c r="A851" s="2"/>
      <c r="B851" s="8" t="s">
        <v>461</v>
      </c>
      <c r="C851" s="5">
        <v>3382</v>
      </c>
      <c r="D851" s="2" t="s">
        <v>269</v>
      </c>
      <c r="E851" s="5">
        <v>2000</v>
      </c>
      <c r="F851" s="5">
        <f>C851*E851</f>
        <v>6764000</v>
      </c>
      <c r="G851" s="2"/>
      <c r="H851" s="5">
        <f>PRODUCT(F851,G851)</f>
        <v>6764000</v>
      </c>
    </row>
    <row r="852" spans="1:8">
      <c r="A852" s="2"/>
      <c r="B852" s="8" t="s">
        <v>345</v>
      </c>
      <c r="C852" s="5">
        <v>1250</v>
      </c>
      <c r="D852" s="2" t="s">
        <v>269</v>
      </c>
      <c r="E852" s="5">
        <v>1160</v>
      </c>
      <c r="F852" s="5">
        <f>C852*E852</f>
        <v>1450000</v>
      </c>
      <c r="G852" s="2"/>
      <c r="H852" s="5">
        <f>PRODUCT(F852,G852)</f>
        <v>1450000</v>
      </c>
    </row>
    <row r="853" spans="1:8">
      <c r="A853" s="2"/>
      <c r="B853" s="8" t="s">
        <v>497</v>
      </c>
      <c r="C853" s="5">
        <v>368</v>
      </c>
      <c r="D853" s="2" t="s">
        <v>269</v>
      </c>
      <c r="E853" s="5">
        <v>1850</v>
      </c>
      <c r="F853" s="5">
        <f>C853*E853</f>
        <v>680800</v>
      </c>
      <c r="G853" s="2"/>
      <c r="H853" s="5">
        <f>PRODUCT(F853,G853)</f>
        <v>680800</v>
      </c>
    </row>
    <row r="854" spans="1:8">
      <c r="A854" s="2"/>
      <c r="B854" s="8" t="s">
        <v>498</v>
      </c>
      <c r="C854" s="5">
        <v>5000</v>
      </c>
      <c r="D854" s="2" t="s">
        <v>269</v>
      </c>
      <c r="E854" s="5">
        <v>1778.96</v>
      </c>
      <c r="F854" s="10">
        <v>8894800</v>
      </c>
      <c r="G854" s="2"/>
      <c r="H854" s="10">
        <v>8894800</v>
      </c>
    </row>
    <row r="855" spans="1:8">
      <c r="A855" s="2"/>
      <c r="B855" s="8" t="s">
        <v>489</v>
      </c>
      <c r="C855" s="2"/>
      <c r="D855" s="2"/>
      <c r="E855" s="2"/>
      <c r="G855" s="2"/>
      <c r="H855" s="2"/>
    </row>
    <row r="856" spans="1:8">
      <c r="A856" s="2"/>
      <c r="B856" s="8" t="s">
        <v>461</v>
      </c>
      <c r="C856" s="5">
        <v>4584</v>
      </c>
      <c r="D856" s="2" t="s">
        <v>269</v>
      </c>
      <c r="E856" s="5">
        <v>3380</v>
      </c>
      <c r="F856" s="5">
        <f>C856*E856</f>
        <v>15493920</v>
      </c>
      <c r="G856" s="2"/>
      <c r="H856" s="5">
        <f>PRODUCT(F856,G856)</f>
        <v>15493920</v>
      </c>
    </row>
    <row r="857" spans="1:8">
      <c r="A857" s="2"/>
      <c r="B857" s="8" t="s">
        <v>345</v>
      </c>
      <c r="C857" s="5">
        <v>1260</v>
      </c>
      <c r="D857" s="2" t="s">
        <v>269</v>
      </c>
      <c r="E857" s="5">
        <v>2500</v>
      </c>
      <c r="F857" s="5">
        <f>C857*E857</f>
        <v>3150000</v>
      </c>
      <c r="G857" s="2"/>
      <c r="H857" s="5">
        <f>PRODUCT(F857,G857)</f>
        <v>3150000</v>
      </c>
    </row>
    <row r="858" spans="1:8">
      <c r="A858" s="2"/>
      <c r="B858" s="8" t="s">
        <v>499</v>
      </c>
      <c r="C858" s="5">
        <v>1925</v>
      </c>
      <c r="D858" s="2" t="s">
        <v>269</v>
      </c>
      <c r="E858" s="5">
        <v>1340</v>
      </c>
      <c r="F858" s="5">
        <f>C858*E858</f>
        <v>2579500</v>
      </c>
      <c r="G858" s="2"/>
      <c r="H858" s="5">
        <f>PRODUCT(F858,G858)</f>
        <v>2579500</v>
      </c>
    </row>
    <row r="859" spans="1:8">
      <c r="A859" s="2"/>
      <c r="B859" s="8" t="s">
        <v>371</v>
      </c>
      <c r="C859" s="5">
        <v>456</v>
      </c>
      <c r="D859" s="2" t="s">
        <v>269</v>
      </c>
      <c r="E859" s="5">
        <v>1340</v>
      </c>
      <c r="F859" s="5">
        <f>C859*E859</f>
        <v>611040</v>
      </c>
      <c r="G859" s="2"/>
      <c r="H859" s="5">
        <f>PRODUCT(F859,G859)</f>
        <v>611040</v>
      </c>
    </row>
    <row r="860" spans="1:8">
      <c r="A860" s="2"/>
      <c r="B860" s="8" t="s">
        <v>500</v>
      </c>
      <c r="C860" s="5">
        <v>8225</v>
      </c>
      <c r="D860" s="2" t="s">
        <v>269</v>
      </c>
      <c r="E860" s="5">
        <v>2654.6455927051702</v>
      </c>
      <c r="F860" s="10">
        <v>21834460</v>
      </c>
      <c r="G860" s="2"/>
      <c r="H860" s="10">
        <v>21834460</v>
      </c>
    </row>
    <row r="861" spans="1:8">
      <c r="A861" s="2"/>
      <c r="B861" s="8" t="s">
        <v>501</v>
      </c>
      <c r="C861" s="2"/>
      <c r="D861" s="2"/>
      <c r="E861" s="2"/>
      <c r="G861" s="2"/>
      <c r="H861" s="2"/>
    </row>
    <row r="862" spans="1:8">
      <c r="A862" s="2"/>
      <c r="B862" s="8" t="s">
        <v>467</v>
      </c>
      <c r="C862" s="5">
        <v>5000</v>
      </c>
      <c r="D862" s="2" t="s">
        <v>269</v>
      </c>
      <c r="E862" s="5">
        <v>100</v>
      </c>
      <c r="F862" s="5">
        <f>C862*E862</f>
        <v>500000</v>
      </c>
      <c r="G862" s="2"/>
      <c r="H862" s="5">
        <f>PRODUCT(F862,G862)</f>
        <v>500000</v>
      </c>
    </row>
    <row r="863" spans="1:8">
      <c r="A863" s="2"/>
      <c r="B863" s="8" t="s">
        <v>502</v>
      </c>
      <c r="C863" s="5">
        <v>1</v>
      </c>
      <c r="D863" s="2" t="s">
        <v>291</v>
      </c>
      <c r="E863" s="5">
        <v>150000</v>
      </c>
      <c r="F863" s="5">
        <f>C863*E863</f>
        <v>150000</v>
      </c>
      <c r="G863" s="2"/>
      <c r="H863" s="5">
        <f>PRODUCT(F863,G863)</f>
        <v>150000</v>
      </c>
    </row>
    <row r="864" spans="1:8">
      <c r="A864" s="2"/>
      <c r="B864" s="8" t="s">
        <v>373</v>
      </c>
      <c r="C864" s="5">
        <v>13225</v>
      </c>
      <c r="D864" s="2" t="s">
        <v>269</v>
      </c>
      <c r="E864" s="5">
        <v>100</v>
      </c>
      <c r="F864" s="5">
        <f>C864*E864</f>
        <v>1322500</v>
      </c>
      <c r="G864" s="2"/>
      <c r="H864" s="5">
        <f>PRODUCT(F864,G864)</f>
        <v>1322500</v>
      </c>
    </row>
    <row r="865" spans="1:8">
      <c r="A865" s="2"/>
      <c r="B865" s="8" t="s">
        <v>350</v>
      </c>
      <c r="C865" s="5">
        <v>1</v>
      </c>
      <c r="D865" s="2" t="s">
        <v>291</v>
      </c>
      <c r="E865" s="5">
        <v>200000</v>
      </c>
      <c r="F865" s="5">
        <f>C865*E865</f>
        <v>200000</v>
      </c>
      <c r="G865" s="2"/>
      <c r="H865" s="5">
        <f>PRODUCT(F865,G865)</f>
        <v>200000</v>
      </c>
    </row>
    <row r="866" spans="1:8">
      <c r="A866" s="2"/>
      <c r="B866" s="8" t="s">
        <v>352</v>
      </c>
      <c r="C866" s="5">
        <v>230</v>
      </c>
      <c r="D866" s="2" t="s">
        <v>269</v>
      </c>
      <c r="E866" s="5">
        <v>500</v>
      </c>
      <c r="F866" s="5">
        <f>C866*E866</f>
        <v>115000</v>
      </c>
      <c r="G866" s="2"/>
      <c r="H866" s="5">
        <f>PRODUCT(F866,G866)</f>
        <v>115000</v>
      </c>
    </row>
    <row r="867" spans="1:8">
      <c r="A867" s="2"/>
      <c r="B867" s="8" t="s">
        <v>376</v>
      </c>
      <c r="C867" s="5">
        <v>13225</v>
      </c>
      <c r="D867" s="2" t="s">
        <v>269</v>
      </c>
      <c r="E867" s="5">
        <v>2496.5413988657801</v>
      </c>
      <c r="F867" s="10">
        <v>33016760</v>
      </c>
      <c r="G867" s="2"/>
      <c r="H867" s="10">
        <v>33016760</v>
      </c>
    </row>
    <row r="868" spans="1:8">
      <c r="A868" s="2"/>
      <c r="B868" s="8" t="s">
        <v>486</v>
      </c>
      <c r="C868" s="5">
        <v>88</v>
      </c>
      <c r="D868" s="2" t="s">
        <v>272</v>
      </c>
      <c r="E868" s="5">
        <v>375190.454545455</v>
      </c>
      <c r="G868" s="2"/>
      <c r="H868" s="2"/>
    </row>
    <row r="869" spans="1:8">
      <c r="A869" s="2"/>
      <c r="B869" s="8"/>
      <c r="C869" s="2"/>
      <c r="D869" s="2"/>
      <c r="E869" s="2"/>
      <c r="G869" s="2"/>
      <c r="H869" s="2"/>
    </row>
    <row r="870" spans="1:8">
      <c r="A870" s="2"/>
      <c r="B870" s="8" t="s">
        <v>503</v>
      </c>
      <c r="C870" s="2"/>
      <c r="D870" s="2"/>
      <c r="E870" s="2"/>
      <c r="G870" s="2"/>
      <c r="H870" s="2"/>
    </row>
    <row r="871" spans="1:8">
      <c r="A871" s="2"/>
      <c r="B871" s="8" t="s">
        <v>488</v>
      </c>
      <c r="C871" s="2"/>
      <c r="D871" s="2"/>
      <c r="E871" s="2"/>
      <c r="G871" s="2"/>
      <c r="H871" s="2"/>
    </row>
    <row r="872" spans="1:8">
      <c r="A872" s="2"/>
      <c r="B872" s="8" t="s">
        <v>489</v>
      </c>
      <c r="C872" s="2"/>
      <c r="D872" s="2"/>
      <c r="E872" s="2"/>
      <c r="G872" s="2"/>
      <c r="H872" s="2"/>
    </row>
    <row r="873" spans="1:8">
      <c r="A873" s="2"/>
      <c r="B873" s="8" t="s">
        <v>461</v>
      </c>
      <c r="C873" s="5">
        <v>2592</v>
      </c>
      <c r="D873" s="2" t="s">
        <v>269</v>
      </c>
      <c r="E873" s="5">
        <v>3380</v>
      </c>
      <c r="F873" s="5">
        <f>C873*E873</f>
        <v>8760960</v>
      </c>
      <c r="G873" s="2"/>
      <c r="H873" s="5">
        <f>PRODUCT(F873,G873)</f>
        <v>8760960</v>
      </c>
    </row>
    <row r="874" spans="1:8">
      <c r="A874" s="2"/>
      <c r="B874" s="8" t="s">
        <v>345</v>
      </c>
      <c r="C874" s="5">
        <v>720</v>
      </c>
      <c r="D874" s="2" t="s">
        <v>269</v>
      </c>
      <c r="E874" s="5">
        <v>2500</v>
      </c>
      <c r="F874" s="5">
        <f>C874*E874</f>
        <v>1800000</v>
      </c>
      <c r="G874" s="2"/>
      <c r="H874" s="5">
        <f>PRODUCT(F874,G874)</f>
        <v>1800000</v>
      </c>
    </row>
    <row r="875" spans="1:8">
      <c r="A875" s="2"/>
      <c r="B875" s="8" t="s">
        <v>126</v>
      </c>
      <c r="C875" s="5">
        <v>1000</v>
      </c>
      <c r="D875" s="2" t="s">
        <v>269</v>
      </c>
      <c r="E875" s="5">
        <v>2200</v>
      </c>
      <c r="F875" s="5">
        <f>C875*E875</f>
        <v>2200000</v>
      </c>
      <c r="G875" s="2"/>
      <c r="H875" s="5">
        <f>PRODUCT(F875,G875)</f>
        <v>2200000</v>
      </c>
    </row>
    <row r="876" spans="1:8">
      <c r="A876" s="2"/>
      <c r="B876" s="8" t="s">
        <v>371</v>
      </c>
      <c r="C876" s="5">
        <v>288</v>
      </c>
      <c r="D876" s="2" t="s">
        <v>269</v>
      </c>
      <c r="E876" s="5">
        <v>1340</v>
      </c>
      <c r="F876" s="5">
        <f>C876*E876</f>
        <v>385920</v>
      </c>
      <c r="G876" s="2"/>
      <c r="H876" s="5">
        <f>PRODUCT(F876,G876)</f>
        <v>385920</v>
      </c>
    </row>
    <row r="877" spans="1:8">
      <c r="A877" s="2"/>
      <c r="B877" s="8" t="s">
        <v>504</v>
      </c>
      <c r="C877" s="5">
        <v>4600</v>
      </c>
      <c r="D877" s="2" t="s">
        <v>269</v>
      </c>
      <c r="E877" s="5">
        <v>2858.01739130435</v>
      </c>
      <c r="F877" s="10">
        <v>13146880</v>
      </c>
      <c r="G877" s="2"/>
      <c r="H877" s="10">
        <v>13146880</v>
      </c>
    </row>
    <row r="878" spans="1:8">
      <c r="A878" s="2"/>
      <c r="B878" s="8" t="s">
        <v>501</v>
      </c>
      <c r="C878" s="2"/>
      <c r="D878" s="2"/>
      <c r="E878" s="2"/>
      <c r="G878" s="2"/>
      <c r="H878" s="2"/>
    </row>
    <row r="879" spans="1:8">
      <c r="A879" s="2"/>
      <c r="B879" s="8" t="s">
        <v>373</v>
      </c>
      <c r="C879" s="5">
        <v>4600</v>
      </c>
      <c r="D879" s="2" t="s">
        <v>269</v>
      </c>
      <c r="E879" s="5">
        <v>150</v>
      </c>
      <c r="F879" s="5">
        <f>C879*E879</f>
        <v>690000</v>
      </c>
      <c r="G879" s="2"/>
      <c r="H879" s="5">
        <f>PRODUCT(F879,G879)</f>
        <v>690000</v>
      </c>
    </row>
    <row r="880" spans="1:8">
      <c r="A880" s="2"/>
      <c r="B880" s="8" t="s">
        <v>350</v>
      </c>
      <c r="C880" s="5">
        <v>1</v>
      </c>
      <c r="D880" s="2" t="s">
        <v>291</v>
      </c>
      <c r="E880" s="5">
        <v>200000</v>
      </c>
      <c r="F880" s="5">
        <f>C880*E880</f>
        <v>200000</v>
      </c>
      <c r="G880" s="2"/>
      <c r="H880" s="5">
        <f>PRODUCT(F880,G880)</f>
        <v>200000</v>
      </c>
    </row>
    <row r="881" spans="1:8">
      <c r="A881" s="2"/>
      <c r="B881" s="8" t="s">
        <v>352</v>
      </c>
      <c r="C881" s="5">
        <v>90</v>
      </c>
      <c r="D881" s="2" t="s">
        <v>269</v>
      </c>
      <c r="E881" s="5">
        <v>500</v>
      </c>
      <c r="F881" s="5">
        <f>C881*E881</f>
        <v>45000</v>
      </c>
      <c r="G881" s="2"/>
      <c r="H881" s="5">
        <f>PRODUCT(F881,G881)</f>
        <v>45000</v>
      </c>
    </row>
    <row r="882" spans="1:8">
      <c r="A882" s="2"/>
      <c r="B882" s="8" t="s">
        <v>417</v>
      </c>
      <c r="C882" s="5">
        <v>4600</v>
      </c>
      <c r="D882" s="2" t="s">
        <v>269</v>
      </c>
      <c r="E882" s="5">
        <v>3061.2782608695702</v>
      </c>
      <c r="F882" s="10">
        <v>14081880</v>
      </c>
      <c r="G882" s="2"/>
      <c r="H882" s="10">
        <v>14081880</v>
      </c>
    </row>
    <row r="883" spans="1:8">
      <c r="A883" s="2"/>
      <c r="B883" s="8" t="s">
        <v>486</v>
      </c>
      <c r="C883" s="5">
        <v>36</v>
      </c>
      <c r="D883" s="2" t="s">
        <v>272</v>
      </c>
      <c r="E883" s="5">
        <v>391163.33333333302</v>
      </c>
      <c r="G883" s="2"/>
      <c r="H883" s="2"/>
    </row>
    <row r="884" spans="1:8">
      <c r="A884" s="2"/>
      <c r="B884" s="8"/>
      <c r="C884" s="2"/>
      <c r="D884" s="2"/>
      <c r="E884" s="2"/>
      <c r="G884" s="2"/>
      <c r="H884" s="2"/>
    </row>
    <row r="885" spans="1:8">
      <c r="A885" s="2"/>
      <c r="B885" s="8" t="s">
        <v>505</v>
      </c>
      <c r="C885" s="2"/>
      <c r="D885" s="2"/>
      <c r="E885" s="2"/>
      <c r="G885" s="2"/>
      <c r="H885" s="2"/>
    </row>
    <row r="886" spans="1:8">
      <c r="A886" s="2"/>
      <c r="B886" s="8" t="s">
        <v>488</v>
      </c>
      <c r="C886" s="2"/>
      <c r="D886" s="2"/>
      <c r="E886" s="2"/>
      <c r="G886" s="2"/>
      <c r="H886" s="2"/>
    </row>
    <row r="887" spans="1:8">
      <c r="A887" s="2"/>
      <c r="B887" s="8" t="s">
        <v>489</v>
      </c>
      <c r="C887" s="2"/>
      <c r="D887" s="2"/>
      <c r="E887" s="2"/>
      <c r="G887" s="2"/>
      <c r="H887" s="2"/>
    </row>
    <row r="888" spans="1:8">
      <c r="A888" s="2"/>
      <c r="B888" s="8" t="s">
        <v>461</v>
      </c>
      <c r="C888" s="5">
        <v>2304</v>
      </c>
      <c r="D888" s="2" t="s">
        <v>269</v>
      </c>
      <c r="E888" s="5">
        <v>3380</v>
      </c>
      <c r="F888" s="5">
        <f>C888*E888</f>
        <v>7787520</v>
      </c>
      <c r="G888" s="2"/>
      <c r="H888" s="5">
        <f>PRODUCT(F888,G888)</f>
        <v>7787520</v>
      </c>
    </row>
    <row r="889" spans="1:8">
      <c r="A889" s="2"/>
      <c r="B889" s="8" t="s">
        <v>345</v>
      </c>
      <c r="C889" s="5">
        <v>640</v>
      </c>
      <c r="D889" s="2" t="s">
        <v>269</v>
      </c>
      <c r="E889" s="5">
        <v>2500</v>
      </c>
      <c r="F889" s="5">
        <f>C889*E889</f>
        <v>1600000</v>
      </c>
      <c r="G889" s="2"/>
      <c r="H889" s="5">
        <f>PRODUCT(F889,G889)</f>
        <v>1600000</v>
      </c>
    </row>
    <row r="890" spans="1:8">
      <c r="A890" s="2"/>
      <c r="B890" s="8" t="s">
        <v>126</v>
      </c>
      <c r="C890" s="5">
        <v>300</v>
      </c>
      <c r="D890" s="2" t="s">
        <v>269</v>
      </c>
      <c r="E890" s="5">
        <v>2200</v>
      </c>
      <c r="F890" s="5">
        <f>C890*E890</f>
        <v>660000</v>
      </c>
      <c r="G890" s="2"/>
      <c r="H890" s="5">
        <f>PRODUCT(F890,G890)</f>
        <v>660000</v>
      </c>
    </row>
    <row r="891" spans="1:8">
      <c r="A891" s="2"/>
      <c r="B891" s="8" t="s">
        <v>371</v>
      </c>
      <c r="C891" s="5">
        <v>256</v>
      </c>
      <c r="D891" s="2" t="s">
        <v>269</v>
      </c>
      <c r="E891" s="5">
        <v>1340</v>
      </c>
      <c r="F891" s="5">
        <f>C891*E891</f>
        <v>343040</v>
      </c>
      <c r="G891" s="2"/>
      <c r="H891" s="5">
        <f>PRODUCT(F891,G891)</f>
        <v>343040</v>
      </c>
    </row>
    <row r="892" spans="1:8">
      <c r="A892" s="2"/>
      <c r="B892" s="8" t="s">
        <v>506</v>
      </c>
      <c r="C892" s="5">
        <v>3500</v>
      </c>
      <c r="D892" s="2" t="s">
        <v>269</v>
      </c>
      <c r="E892" s="5">
        <v>2968.7314285714301</v>
      </c>
      <c r="F892" s="10">
        <v>10390560</v>
      </c>
      <c r="G892" s="2"/>
      <c r="H892" s="10">
        <v>10390560</v>
      </c>
    </row>
    <row r="893" spans="1:8">
      <c r="A893" s="2"/>
      <c r="B893" s="8" t="s">
        <v>501</v>
      </c>
      <c r="C893" s="2"/>
      <c r="D893" s="2"/>
      <c r="E893" s="2"/>
      <c r="G893" s="2"/>
      <c r="H893" s="2"/>
    </row>
    <row r="894" spans="1:8">
      <c r="A894" s="2"/>
      <c r="B894" s="8" t="s">
        <v>373</v>
      </c>
      <c r="C894" s="5">
        <v>3500</v>
      </c>
      <c r="D894" s="2" t="s">
        <v>269</v>
      </c>
      <c r="E894" s="5">
        <v>150</v>
      </c>
      <c r="F894" s="5">
        <f>C894*E894</f>
        <v>525000</v>
      </c>
      <c r="G894" s="2"/>
      <c r="H894" s="5">
        <f>PRODUCT(F894,G894)</f>
        <v>525000</v>
      </c>
    </row>
    <row r="895" spans="1:8">
      <c r="A895" s="2"/>
      <c r="B895" s="8" t="s">
        <v>350</v>
      </c>
      <c r="C895" s="5">
        <v>1</v>
      </c>
      <c r="D895" s="2" t="s">
        <v>291</v>
      </c>
      <c r="E895" s="5">
        <v>200000</v>
      </c>
      <c r="F895" s="5">
        <f>C895*E895</f>
        <v>200000</v>
      </c>
      <c r="G895" s="2"/>
      <c r="H895" s="5">
        <f>PRODUCT(F895,G895)</f>
        <v>200000</v>
      </c>
    </row>
    <row r="896" spans="1:8">
      <c r="A896" s="2"/>
      <c r="B896" s="8" t="s">
        <v>352</v>
      </c>
      <c r="C896" s="5">
        <v>80</v>
      </c>
      <c r="D896" s="2" t="s">
        <v>269</v>
      </c>
      <c r="E896" s="5">
        <v>500</v>
      </c>
      <c r="F896" s="5">
        <f>C896*E896</f>
        <v>40000</v>
      </c>
      <c r="G896" s="2"/>
      <c r="H896" s="5">
        <f>PRODUCT(F896,G896)</f>
        <v>40000</v>
      </c>
    </row>
    <row r="897" spans="1:9">
      <c r="A897" s="2"/>
      <c r="B897" s="8" t="s">
        <v>507</v>
      </c>
      <c r="C897" s="5">
        <v>3500</v>
      </c>
      <c r="D897" s="2" t="s">
        <v>269</v>
      </c>
      <c r="E897" s="5">
        <v>7210.6971428571396</v>
      </c>
      <c r="F897" s="10">
        <v>25237440</v>
      </c>
      <c r="G897" s="2"/>
      <c r="H897" s="10">
        <v>25237440</v>
      </c>
    </row>
    <row r="898" spans="1:9">
      <c r="A898" s="2"/>
      <c r="B898" s="8" t="s">
        <v>486</v>
      </c>
      <c r="C898" s="5">
        <v>42</v>
      </c>
      <c r="D898" s="2" t="s">
        <v>272</v>
      </c>
      <c r="E898" s="5">
        <v>247394.285714286</v>
      </c>
      <c r="G898" s="2"/>
      <c r="H898" s="2"/>
    </row>
    <row r="899" spans="1:9">
      <c r="B899" s="14" t="s">
        <v>508</v>
      </c>
      <c r="C899" s="6">
        <v>21325</v>
      </c>
      <c r="D899" s="3" t="s">
        <v>269</v>
      </c>
      <c r="E899" s="6">
        <v>2731.7327080891</v>
      </c>
      <c r="F899" s="6">
        <f>SUM(H844:H853,H855:H859,H861:H866,H868:H876,H878:H881,H883:H891,H893:H896,H898:H899)</f>
        <v>58254200</v>
      </c>
      <c r="G899" s="3"/>
      <c r="I899" s="6">
        <f>PRODUCT(F899,G899)</f>
        <v>58254200</v>
      </c>
    </row>
    <row r="901" spans="1:9">
      <c r="A901" s="7"/>
      <c r="B901" s="16" t="s">
        <v>509</v>
      </c>
    </row>
    <row r="902" spans="1:9">
      <c r="A902" s="2"/>
      <c r="B902" s="8"/>
      <c r="C902" s="2"/>
      <c r="D902" s="2"/>
      <c r="E902" s="2"/>
      <c r="G902" s="2"/>
      <c r="H902" s="2"/>
    </row>
    <row r="903" spans="1:9">
      <c r="A903" s="2"/>
      <c r="B903" s="8" t="s">
        <v>340</v>
      </c>
      <c r="C903" s="2"/>
      <c r="D903" s="2"/>
      <c r="E903" s="2"/>
      <c r="G903" s="2"/>
      <c r="H903" s="2"/>
    </row>
    <row r="904" spans="1:9">
      <c r="A904" s="2"/>
      <c r="B904" s="8" t="s">
        <v>356</v>
      </c>
      <c r="C904" s="2"/>
      <c r="D904" s="2"/>
      <c r="E904" s="2"/>
      <c r="G904" s="2"/>
      <c r="H904" s="2"/>
    </row>
    <row r="905" spans="1:9">
      <c r="A905" s="2"/>
      <c r="B905" s="8"/>
      <c r="C905" s="2"/>
      <c r="D905" s="2"/>
      <c r="E905" s="2"/>
      <c r="G905" s="2"/>
      <c r="H905" s="2"/>
    </row>
    <row r="906" spans="1:9">
      <c r="A906" s="2"/>
      <c r="B906" s="8" t="s">
        <v>368</v>
      </c>
      <c r="C906" s="2"/>
      <c r="D906" s="2"/>
      <c r="E906" s="2"/>
      <c r="G906" s="2"/>
      <c r="H906" s="2"/>
    </row>
    <row r="907" spans="1:9">
      <c r="A907" s="2"/>
      <c r="B907" s="8" t="s">
        <v>510</v>
      </c>
      <c r="C907" s="2"/>
      <c r="D907" s="2"/>
      <c r="E907" s="2"/>
      <c r="G907" s="2"/>
      <c r="H907" s="2"/>
    </row>
    <row r="908" spans="1:9">
      <c r="A908" s="2"/>
      <c r="B908" s="8" t="s">
        <v>489</v>
      </c>
      <c r="C908" s="2"/>
      <c r="D908" s="2"/>
      <c r="E908" s="2"/>
      <c r="G908" s="2"/>
      <c r="H908" s="2"/>
    </row>
    <row r="909" spans="1:9">
      <c r="A909" s="2"/>
      <c r="B909" s="8" t="s">
        <v>511</v>
      </c>
      <c r="C909" s="5">
        <v>7360</v>
      </c>
      <c r="D909" s="2" t="s">
        <v>269</v>
      </c>
      <c r="E909" s="5">
        <v>3970</v>
      </c>
      <c r="F909" s="5">
        <f>C909*E909</f>
        <v>29219200</v>
      </c>
      <c r="G909" s="2"/>
      <c r="H909" s="5">
        <f>PRODUCT(F909,G909)</f>
        <v>29219200</v>
      </c>
    </row>
    <row r="910" spans="1:9">
      <c r="A910" s="2"/>
      <c r="B910" s="8" t="s">
        <v>345</v>
      </c>
      <c r="C910" s="5">
        <v>1840</v>
      </c>
      <c r="D910" s="2" t="s">
        <v>269</v>
      </c>
      <c r="E910" s="5">
        <v>2500</v>
      </c>
      <c r="F910" s="5">
        <f>C910*E910</f>
        <v>4600000</v>
      </c>
      <c r="G910" s="2"/>
      <c r="H910" s="5">
        <f>PRODUCT(F910,G910)</f>
        <v>4600000</v>
      </c>
    </row>
    <row r="911" spans="1:9">
      <c r="A911" s="2"/>
      <c r="B911" s="8" t="s">
        <v>361</v>
      </c>
      <c r="C911" s="5">
        <v>9200</v>
      </c>
      <c r="D911" s="2" t="s">
        <v>269</v>
      </c>
      <c r="E911" s="5">
        <v>3676</v>
      </c>
      <c r="F911" s="10">
        <v>33819200</v>
      </c>
      <c r="G911" s="2"/>
      <c r="H911" s="10">
        <v>33819200</v>
      </c>
    </row>
    <row r="912" spans="1:9">
      <c r="A912" s="2"/>
      <c r="B912" s="8" t="s">
        <v>349</v>
      </c>
      <c r="C912" s="2"/>
      <c r="D912" s="2"/>
      <c r="E912" s="2"/>
      <c r="G912" s="2"/>
      <c r="H912" s="2"/>
    </row>
    <row r="913" spans="1:9">
      <c r="A913" s="2"/>
      <c r="B913" s="8" t="s">
        <v>362</v>
      </c>
      <c r="C913" s="5">
        <v>2908</v>
      </c>
      <c r="D913" s="2" t="s">
        <v>269</v>
      </c>
      <c r="E913" s="5">
        <v>150</v>
      </c>
      <c r="F913" s="5">
        <f>C913*E913</f>
        <v>436200</v>
      </c>
      <c r="G913" s="2"/>
      <c r="H913" s="5">
        <f>PRODUCT(F913,G913)</f>
        <v>436200</v>
      </c>
    </row>
    <row r="914" spans="1:9">
      <c r="A914" s="2"/>
      <c r="B914" s="8" t="s">
        <v>350</v>
      </c>
      <c r="C914" s="5">
        <v>1</v>
      </c>
      <c r="D914" s="2" t="s">
        <v>291</v>
      </c>
      <c r="E914" s="5">
        <v>250000</v>
      </c>
      <c r="F914" s="5">
        <f>C914*E914</f>
        <v>250000</v>
      </c>
      <c r="G914" s="2"/>
      <c r="H914" s="5">
        <f>PRODUCT(F914,G914)</f>
        <v>250000</v>
      </c>
    </row>
    <row r="915" spans="1:9">
      <c r="A915" s="2"/>
      <c r="B915" s="8" t="s">
        <v>352</v>
      </c>
      <c r="C915" s="5">
        <v>230</v>
      </c>
      <c r="D915" s="2" t="s">
        <v>269</v>
      </c>
      <c r="E915" s="5">
        <v>500</v>
      </c>
      <c r="F915" s="5">
        <f>C915*E915</f>
        <v>115000</v>
      </c>
      <c r="G915" s="2"/>
      <c r="H915" s="5">
        <f>PRODUCT(F915,G915)</f>
        <v>115000</v>
      </c>
    </row>
    <row r="916" spans="1:9">
      <c r="A916" s="2"/>
      <c r="B916" s="8" t="s">
        <v>477</v>
      </c>
      <c r="C916" s="5">
        <v>9200</v>
      </c>
      <c r="D916" s="2" t="s">
        <v>269</v>
      </c>
      <c r="E916" s="5">
        <v>3763.0869565217399</v>
      </c>
      <c r="F916" s="10">
        <v>34620400</v>
      </c>
      <c r="G916" s="2"/>
      <c r="H916" s="10">
        <v>34620400</v>
      </c>
    </row>
    <row r="917" spans="1:9">
      <c r="B917" s="14" t="s">
        <v>512</v>
      </c>
      <c r="C917" s="6">
        <v>9200</v>
      </c>
      <c r="D917" s="3" t="s">
        <v>269</v>
      </c>
      <c r="E917" s="6">
        <v>3763.0869565217399</v>
      </c>
      <c r="F917" s="6">
        <f>SUM(H902:H910,H912:H915,H917:H917)</f>
        <v>34620400</v>
      </c>
      <c r="G917" s="3"/>
      <c r="I917" s="6">
        <f>PRODUCT(F917,G917)</f>
        <v>34620400</v>
      </c>
    </row>
    <row r="919" spans="1:9">
      <c r="A919" s="7"/>
      <c r="B919" s="16" t="s">
        <v>513</v>
      </c>
    </row>
    <row r="920" spans="1:9">
      <c r="A920" s="2"/>
      <c r="B920" s="8"/>
      <c r="C920" s="2"/>
      <c r="D920" s="2"/>
      <c r="E920" s="2"/>
      <c r="G920" s="2"/>
      <c r="H920" s="2"/>
    </row>
    <row r="921" spans="1:9">
      <c r="A921" s="2"/>
      <c r="B921" s="8" t="s">
        <v>378</v>
      </c>
      <c r="C921" s="2"/>
      <c r="D921" s="2"/>
      <c r="E921" s="2"/>
      <c r="G921" s="2"/>
      <c r="H921" s="2"/>
    </row>
    <row r="922" spans="1:9">
      <c r="A922" s="2"/>
      <c r="B922" s="8" t="s">
        <v>514</v>
      </c>
      <c r="C922" s="2"/>
      <c r="D922" s="2"/>
      <c r="E922" s="2"/>
      <c r="G922" s="2"/>
      <c r="H922" s="2"/>
    </row>
    <row r="923" spans="1:9">
      <c r="A923" s="2"/>
      <c r="B923" s="8" t="s">
        <v>515</v>
      </c>
      <c r="C923" s="2"/>
      <c r="D923" s="2"/>
      <c r="E923" s="2"/>
      <c r="G923" s="2"/>
      <c r="H923" s="2"/>
    </row>
    <row r="924" spans="1:9">
      <c r="A924" s="2"/>
      <c r="B924" s="8" t="s">
        <v>516</v>
      </c>
      <c r="C924" s="5">
        <v>3840</v>
      </c>
      <c r="D924" s="2" t="s">
        <v>269</v>
      </c>
      <c r="E924" s="5">
        <v>2362.23</v>
      </c>
      <c r="F924" s="5">
        <f>C924*E924</f>
        <v>9070963.1999999993</v>
      </c>
      <c r="G924" s="2"/>
      <c r="H924" s="5">
        <f>PRODUCT(F924,G924)</f>
        <v>9070963.1999999993</v>
      </c>
    </row>
    <row r="925" spans="1:9">
      <c r="A925" s="2"/>
      <c r="B925" s="8" t="s">
        <v>360</v>
      </c>
      <c r="C925" s="5">
        <v>960</v>
      </c>
      <c r="D925" s="2" t="s">
        <v>269</v>
      </c>
      <c r="E925" s="5">
        <v>1160</v>
      </c>
      <c r="F925" s="5">
        <f>C925*E925</f>
        <v>1113600</v>
      </c>
      <c r="G925" s="2"/>
      <c r="H925" s="5">
        <f>PRODUCT(F925,G925)</f>
        <v>1113600</v>
      </c>
    </row>
    <row r="926" spans="1:9">
      <c r="A926" s="2"/>
      <c r="B926" s="8" t="s">
        <v>489</v>
      </c>
      <c r="C926" s="2"/>
      <c r="D926" s="2"/>
      <c r="E926" s="2"/>
      <c r="G926" s="2"/>
      <c r="H926" s="2"/>
    </row>
    <row r="927" spans="1:9">
      <c r="A927" s="2"/>
      <c r="B927" s="8" t="s">
        <v>516</v>
      </c>
      <c r="C927" s="5">
        <v>3060</v>
      </c>
      <c r="D927" s="2" t="s">
        <v>269</v>
      </c>
      <c r="E927" s="5">
        <v>3500</v>
      </c>
      <c r="F927" s="5">
        <f>C927*E927</f>
        <v>10710000</v>
      </c>
      <c r="G927" s="2"/>
      <c r="H927" s="5">
        <f>PRODUCT(F927,G927)</f>
        <v>10710000</v>
      </c>
    </row>
    <row r="928" spans="1:9">
      <c r="A928" s="2"/>
      <c r="B928" s="8" t="s">
        <v>360</v>
      </c>
      <c r="C928" s="5">
        <v>540</v>
      </c>
      <c r="D928" s="2" t="s">
        <v>269</v>
      </c>
      <c r="E928" s="5">
        <v>2500</v>
      </c>
      <c r="F928" s="5">
        <f>C928*E928</f>
        <v>1350000</v>
      </c>
      <c r="G928" s="2"/>
      <c r="H928" s="5">
        <f>PRODUCT(F928,G928)</f>
        <v>1350000</v>
      </c>
    </row>
    <row r="929" spans="1:8">
      <c r="A929" s="2"/>
      <c r="B929" s="8" t="s">
        <v>499</v>
      </c>
      <c r="C929" s="5">
        <v>1960</v>
      </c>
      <c r="D929" s="2" t="s">
        <v>269</v>
      </c>
      <c r="E929" s="5">
        <v>1340</v>
      </c>
      <c r="F929" s="5">
        <f>C929*E929</f>
        <v>2626400</v>
      </c>
      <c r="G929" s="2"/>
      <c r="H929" s="5">
        <f>PRODUCT(F929,G929)</f>
        <v>2626400</v>
      </c>
    </row>
    <row r="930" spans="1:8">
      <c r="A930" s="2"/>
      <c r="B930" s="8" t="s">
        <v>517</v>
      </c>
      <c r="C930" s="5">
        <v>850</v>
      </c>
      <c r="D930" s="2" t="s">
        <v>269</v>
      </c>
      <c r="E930" s="5">
        <v>3820</v>
      </c>
      <c r="F930" s="5">
        <f>C930*E930</f>
        <v>3247000</v>
      </c>
      <c r="G930" s="2"/>
      <c r="H930" s="5">
        <f>PRODUCT(F930,G930)</f>
        <v>3247000</v>
      </c>
    </row>
    <row r="931" spans="1:8">
      <c r="A931" s="2"/>
      <c r="B931" s="8" t="s">
        <v>379</v>
      </c>
      <c r="C931" s="5">
        <v>11210</v>
      </c>
      <c r="D931" s="2" t="s">
        <v>269</v>
      </c>
      <c r="E931" s="5">
        <v>2508.2928813559301</v>
      </c>
      <c r="F931" s="10">
        <v>28117963.199999999</v>
      </c>
      <c r="G931" s="2"/>
      <c r="H931" s="10">
        <v>28117963.199999999</v>
      </c>
    </row>
    <row r="932" spans="1:8">
      <c r="A932" s="2"/>
      <c r="B932" s="8" t="s">
        <v>373</v>
      </c>
      <c r="C932" s="5">
        <v>11210</v>
      </c>
      <c r="D932" s="2" t="s">
        <v>269</v>
      </c>
      <c r="E932" s="5">
        <v>50</v>
      </c>
      <c r="F932" s="5">
        <f>C932*E932</f>
        <v>560500</v>
      </c>
      <c r="G932" s="2"/>
      <c r="H932" s="5">
        <f>PRODUCT(F932,G932)</f>
        <v>560500</v>
      </c>
    </row>
    <row r="933" spans="1:8">
      <c r="A933" s="2"/>
      <c r="B933" s="8" t="s">
        <v>350</v>
      </c>
      <c r="C933" s="5">
        <v>1</v>
      </c>
      <c r="D933" s="2" t="s">
        <v>291</v>
      </c>
      <c r="E933" s="5">
        <v>100000</v>
      </c>
      <c r="F933" s="5">
        <f>C933*E933</f>
        <v>100000</v>
      </c>
      <c r="G933" s="2"/>
      <c r="H933" s="5">
        <f>PRODUCT(F933,G933)</f>
        <v>100000</v>
      </c>
    </row>
    <row r="934" spans="1:8">
      <c r="A934" s="2"/>
      <c r="B934" s="8" t="s">
        <v>518</v>
      </c>
      <c r="C934" s="5">
        <v>3840</v>
      </c>
      <c r="D934" s="2" t="s">
        <v>269</v>
      </c>
      <c r="E934" s="5">
        <v>250</v>
      </c>
      <c r="F934" s="5">
        <f>C934*E934</f>
        <v>960000</v>
      </c>
      <c r="G934" s="2"/>
      <c r="H934" s="5">
        <f>PRODUCT(F934,G934)</f>
        <v>960000</v>
      </c>
    </row>
    <row r="935" spans="1:8">
      <c r="A935" s="2"/>
      <c r="B935" s="8" t="s">
        <v>519</v>
      </c>
      <c r="C935" s="5">
        <v>1080</v>
      </c>
      <c r="D935" s="2" t="s">
        <v>269</v>
      </c>
      <c r="E935" s="5">
        <v>500</v>
      </c>
      <c r="F935" s="5">
        <f>C935*E935</f>
        <v>540000</v>
      </c>
      <c r="G935" s="2"/>
      <c r="H935" s="5">
        <f>PRODUCT(F935,G935)</f>
        <v>540000</v>
      </c>
    </row>
    <row r="936" spans="1:8">
      <c r="A936" s="2"/>
      <c r="B936" s="8" t="s">
        <v>352</v>
      </c>
      <c r="C936" s="5">
        <v>180</v>
      </c>
      <c r="D936" s="2" t="s">
        <v>269</v>
      </c>
      <c r="E936" s="5">
        <v>500</v>
      </c>
      <c r="F936" s="5">
        <f>C936*E936</f>
        <v>90000</v>
      </c>
      <c r="G936" s="2"/>
      <c r="H936" s="5">
        <f>PRODUCT(F936,G936)</f>
        <v>90000</v>
      </c>
    </row>
    <row r="937" spans="1:8">
      <c r="A937" s="2"/>
      <c r="B937" s="8" t="s">
        <v>380</v>
      </c>
      <c r="C937" s="5">
        <v>11210</v>
      </c>
      <c r="D937" s="2" t="s">
        <v>269</v>
      </c>
      <c r="E937" s="5">
        <v>2709.0511329170399</v>
      </c>
      <c r="F937" s="10">
        <v>30368463.199999999</v>
      </c>
      <c r="G937" s="2"/>
      <c r="H937" s="10">
        <v>30368463.199999999</v>
      </c>
    </row>
    <row r="938" spans="1:8">
      <c r="A938" s="2"/>
      <c r="B938" s="8"/>
      <c r="C938" s="2"/>
      <c r="D938" s="2"/>
      <c r="E938" s="2"/>
      <c r="G938" s="2"/>
      <c r="H938" s="2"/>
    </row>
    <row r="939" spans="1:8">
      <c r="A939" s="2"/>
      <c r="B939" s="8" t="s">
        <v>381</v>
      </c>
      <c r="C939" s="2"/>
      <c r="D939" s="2"/>
      <c r="E939" s="2"/>
      <c r="G939" s="2"/>
      <c r="H939" s="2"/>
    </row>
    <row r="940" spans="1:8">
      <c r="A940" s="2"/>
      <c r="B940" s="8" t="s">
        <v>514</v>
      </c>
      <c r="C940" s="2"/>
      <c r="D940" s="2"/>
      <c r="E940" s="2"/>
      <c r="G940" s="2"/>
      <c r="H940" s="2"/>
    </row>
    <row r="941" spans="1:8">
      <c r="A941" s="2"/>
      <c r="B941" s="8" t="s">
        <v>489</v>
      </c>
      <c r="C941" s="2"/>
      <c r="D941" s="2"/>
      <c r="E941" s="2"/>
      <c r="G941" s="2"/>
      <c r="H941" s="2"/>
    </row>
    <row r="942" spans="1:8">
      <c r="A942" s="2"/>
      <c r="B942" s="8" t="s">
        <v>516</v>
      </c>
      <c r="C942" s="5">
        <v>3600</v>
      </c>
      <c r="D942" s="2" t="s">
        <v>269</v>
      </c>
      <c r="E942" s="5">
        <v>3500</v>
      </c>
      <c r="F942" s="5">
        <f>C942*E942</f>
        <v>12600000</v>
      </c>
      <c r="G942" s="2"/>
      <c r="H942" s="5">
        <f>PRODUCT(F942,G942)</f>
        <v>12600000</v>
      </c>
    </row>
    <row r="943" spans="1:8">
      <c r="A943" s="2"/>
      <c r="B943" s="8" t="s">
        <v>360</v>
      </c>
      <c r="C943" s="5">
        <v>900</v>
      </c>
      <c r="D943" s="2" t="s">
        <v>269</v>
      </c>
      <c r="E943" s="5">
        <v>2500</v>
      </c>
      <c r="F943" s="5">
        <f>C943*E943</f>
        <v>2250000</v>
      </c>
      <c r="G943" s="2"/>
      <c r="H943" s="5">
        <f>PRODUCT(F943,G943)</f>
        <v>2250000</v>
      </c>
    </row>
    <row r="944" spans="1:8">
      <c r="A944" s="2"/>
      <c r="B944" s="8" t="s">
        <v>382</v>
      </c>
      <c r="C944" s="5">
        <v>4500</v>
      </c>
      <c r="D944" s="2" t="s">
        <v>269</v>
      </c>
      <c r="E944" s="5">
        <v>3300</v>
      </c>
      <c r="F944" s="10">
        <v>14850000</v>
      </c>
      <c r="G944" s="2"/>
      <c r="H944" s="10">
        <v>14850000</v>
      </c>
    </row>
    <row r="945" spans="1:8">
      <c r="A945" s="2"/>
      <c r="B945" s="8" t="s">
        <v>373</v>
      </c>
      <c r="C945" s="5">
        <v>4500</v>
      </c>
      <c r="D945" s="2" t="s">
        <v>269</v>
      </c>
      <c r="E945" s="5">
        <v>150</v>
      </c>
      <c r="F945" s="5">
        <f>C945*E945</f>
        <v>675000</v>
      </c>
      <c r="G945" s="2"/>
      <c r="H945" s="5">
        <f>PRODUCT(F945,G945)</f>
        <v>675000</v>
      </c>
    </row>
    <row r="946" spans="1:8">
      <c r="A946" s="2"/>
      <c r="B946" s="8" t="s">
        <v>350</v>
      </c>
      <c r="C946" s="5">
        <v>1</v>
      </c>
      <c r="D946" s="2" t="s">
        <v>291</v>
      </c>
      <c r="E946" s="5">
        <v>100000</v>
      </c>
      <c r="F946" s="5">
        <f>C946*E946</f>
        <v>100000</v>
      </c>
      <c r="G946" s="2"/>
      <c r="H946" s="5">
        <f>PRODUCT(F946,G946)</f>
        <v>100000</v>
      </c>
    </row>
    <row r="947" spans="1:8">
      <c r="A947" s="2"/>
      <c r="B947" s="8" t="s">
        <v>352</v>
      </c>
      <c r="C947" s="5">
        <v>150</v>
      </c>
      <c r="D947" s="2" t="s">
        <v>269</v>
      </c>
      <c r="E947" s="5">
        <v>500</v>
      </c>
      <c r="F947" s="5">
        <f>C947*E947</f>
        <v>75000</v>
      </c>
      <c r="G947" s="2"/>
      <c r="H947" s="5">
        <f>PRODUCT(F947,G947)</f>
        <v>75000</v>
      </c>
    </row>
    <row r="948" spans="1:8">
      <c r="A948" s="2"/>
      <c r="B948" s="8" t="s">
        <v>383</v>
      </c>
      <c r="C948" s="5">
        <v>4500</v>
      </c>
      <c r="D948" s="2" t="s">
        <v>269</v>
      </c>
      <c r="E948" s="5">
        <v>3488.8888888888901</v>
      </c>
      <c r="F948" s="10">
        <v>15700000</v>
      </c>
      <c r="G948" s="2"/>
      <c r="H948" s="10">
        <v>15700000</v>
      </c>
    </row>
    <row r="949" spans="1:8">
      <c r="A949" s="2"/>
      <c r="B949" s="8"/>
      <c r="C949" s="2"/>
      <c r="D949" s="2"/>
      <c r="E949" s="2"/>
      <c r="G949" s="2"/>
      <c r="H949" s="2"/>
    </row>
    <row r="950" spans="1:8">
      <c r="A950" s="2"/>
      <c r="B950" s="8" t="s">
        <v>520</v>
      </c>
      <c r="C950" s="2"/>
      <c r="D950" s="2"/>
      <c r="E950" s="2"/>
      <c r="G950" s="2"/>
      <c r="H950" s="2"/>
    </row>
    <row r="951" spans="1:8">
      <c r="A951" s="2"/>
      <c r="B951" s="8" t="s">
        <v>514</v>
      </c>
      <c r="C951" s="2"/>
      <c r="D951" s="2"/>
      <c r="E951" s="2"/>
      <c r="G951" s="2"/>
      <c r="H951" s="2"/>
    </row>
    <row r="952" spans="1:8">
      <c r="A952" s="2"/>
      <c r="B952" s="8" t="s">
        <v>515</v>
      </c>
      <c r="C952" s="2"/>
      <c r="D952" s="2"/>
      <c r="E952" s="2"/>
      <c r="G952" s="2"/>
      <c r="H952" s="2"/>
    </row>
    <row r="953" spans="1:8">
      <c r="A953" s="2"/>
      <c r="B953" s="8" t="s">
        <v>516</v>
      </c>
      <c r="C953" s="5">
        <v>5504</v>
      </c>
      <c r="D953" s="2" t="s">
        <v>269</v>
      </c>
      <c r="E953" s="5">
        <v>2362.23</v>
      </c>
      <c r="F953" s="5">
        <f>C953*E953</f>
        <v>13001713.92</v>
      </c>
      <c r="G953" s="2"/>
      <c r="H953" s="5">
        <f>PRODUCT(F953,G953)</f>
        <v>13001713.92</v>
      </c>
    </row>
    <row r="954" spans="1:8">
      <c r="A954" s="2"/>
      <c r="B954" s="8" t="s">
        <v>360</v>
      </c>
      <c r="C954" s="5">
        <v>1376</v>
      </c>
      <c r="D954" s="2" t="s">
        <v>269</v>
      </c>
      <c r="E954" s="5">
        <v>1160</v>
      </c>
      <c r="F954" s="5">
        <f>C954*E954</f>
        <v>1596160</v>
      </c>
      <c r="G954" s="2"/>
      <c r="H954" s="5">
        <f>PRODUCT(F954,G954)</f>
        <v>1596160</v>
      </c>
    </row>
    <row r="955" spans="1:8">
      <c r="A955" s="2"/>
      <c r="B955" s="8" t="s">
        <v>489</v>
      </c>
      <c r="C955" s="2"/>
      <c r="D955" s="2"/>
      <c r="E955" s="2"/>
      <c r="G955" s="2"/>
      <c r="H955" s="2"/>
    </row>
    <row r="956" spans="1:8">
      <c r="A956" s="2"/>
      <c r="B956" s="8" t="s">
        <v>521</v>
      </c>
      <c r="C956" s="5">
        <v>300</v>
      </c>
      <c r="D956" s="2" t="s">
        <v>269</v>
      </c>
      <c r="E956" s="5">
        <v>2200</v>
      </c>
      <c r="F956" s="5">
        <f>C956*E956</f>
        <v>660000</v>
      </c>
      <c r="G956" s="2"/>
      <c r="H956" s="5">
        <f>PRODUCT(F956,G956)</f>
        <v>660000</v>
      </c>
    </row>
    <row r="957" spans="1:8">
      <c r="A957" s="2"/>
      <c r="B957" s="8" t="s">
        <v>522</v>
      </c>
      <c r="C957" s="5">
        <v>7180</v>
      </c>
      <c r="D957" s="2" t="s">
        <v>269</v>
      </c>
      <c r="E957" s="5">
        <v>2125.05207799443</v>
      </c>
      <c r="F957" s="10">
        <v>15257873.92</v>
      </c>
      <c r="G957" s="2"/>
      <c r="H957" s="10">
        <v>15257873.92</v>
      </c>
    </row>
    <row r="958" spans="1:8">
      <c r="A958" s="2"/>
      <c r="B958" s="8" t="s">
        <v>373</v>
      </c>
      <c r="C958" s="5">
        <v>7180</v>
      </c>
      <c r="D958" s="2" t="s">
        <v>269</v>
      </c>
      <c r="E958" s="5">
        <v>50</v>
      </c>
      <c r="F958" s="5">
        <f>C958*E958</f>
        <v>359000</v>
      </c>
      <c r="G958" s="2"/>
      <c r="H958" s="5">
        <f>PRODUCT(F958,G958)</f>
        <v>359000</v>
      </c>
    </row>
    <row r="959" spans="1:8">
      <c r="A959" s="2"/>
      <c r="B959" s="8" t="s">
        <v>518</v>
      </c>
      <c r="C959" s="5">
        <v>6880</v>
      </c>
      <c r="D959" s="2" t="s">
        <v>269</v>
      </c>
      <c r="E959" s="5">
        <v>250</v>
      </c>
      <c r="F959" s="5">
        <f>C959*E959</f>
        <v>1720000</v>
      </c>
      <c r="G959" s="2"/>
      <c r="H959" s="5">
        <f>PRODUCT(F959,G959)</f>
        <v>1720000</v>
      </c>
    </row>
    <row r="960" spans="1:8">
      <c r="A960" s="2"/>
      <c r="B960" s="8" t="s">
        <v>350</v>
      </c>
      <c r="C960" s="5">
        <v>1</v>
      </c>
      <c r="D960" s="2" t="s">
        <v>291</v>
      </c>
      <c r="E960" s="5">
        <v>100000</v>
      </c>
      <c r="F960" s="5">
        <f>C960*E960</f>
        <v>100000</v>
      </c>
      <c r="G960" s="2"/>
      <c r="H960" s="5">
        <f>PRODUCT(F960,G960)</f>
        <v>100000</v>
      </c>
    </row>
    <row r="961" spans="1:9">
      <c r="A961" s="2"/>
      <c r="B961" s="8" t="s">
        <v>352</v>
      </c>
      <c r="C961" s="5">
        <v>172</v>
      </c>
      <c r="D961" s="2" t="s">
        <v>269</v>
      </c>
      <c r="E961" s="5">
        <v>500</v>
      </c>
      <c r="F961" s="5">
        <f>C961*E961</f>
        <v>86000</v>
      </c>
      <c r="G961" s="2"/>
      <c r="H961" s="5">
        <f>PRODUCT(F961,G961)</f>
        <v>86000</v>
      </c>
    </row>
    <row r="962" spans="1:9">
      <c r="A962" s="2"/>
      <c r="B962" s="8" t="s">
        <v>523</v>
      </c>
      <c r="C962" s="5">
        <v>7180</v>
      </c>
      <c r="D962" s="2" t="s">
        <v>269</v>
      </c>
      <c r="E962" s="5">
        <v>2440.5116880222799</v>
      </c>
      <c r="F962" s="10">
        <v>17522873.920000002</v>
      </c>
      <c r="G962" s="2"/>
      <c r="H962" s="10">
        <v>17522873.920000002</v>
      </c>
    </row>
    <row r="963" spans="1:9">
      <c r="B963" s="14" t="s">
        <v>524</v>
      </c>
      <c r="C963" s="6">
        <v>22890</v>
      </c>
      <c r="D963" s="3" t="s">
        <v>269</v>
      </c>
      <c r="E963" s="6">
        <v>2778.1274408038398</v>
      </c>
      <c r="F963" s="6">
        <f>SUM(H920:H930,H932:H936,H938:H943,H945:H947,H949:H956,H958:H961,H963:H963)</f>
        <v>63591337.120000005</v>
      </c>
      <c r="G963" s="3"/>
      <c r="I963" s="6">
        <f>PRODUCT(F963,G963)</f>
        <v>63591337.120000005</v>
      </c>
    </row>
    <row r="965" spans="1:9">
      <c r="A965" s="7"/>
      <c r="B965" s="16" t="s">
        <v>525</v>
      </c>
    </row>
    <row r="966" spans="1:9">
      <c r="A966" s="2"/>
      <c r="B966" s="8"/>
      <c r="C966" s="2"/>
      <c r="D966" s="2"/>
      <c r="E966" s="2"/>
      <c r="G966" s="2"/>
      <c r="H966" s="2"/>
    </row>
    <row r="967" spans="1:9">
      <c r="A967" s="2"/>
      <c r="B967" s="8" t="s">
        <v>478</v>
      </c>
      <c r="C967" s="2"/>
      <c r="D967" s="2"/>
      <c r="E967" s="2"/>
      <c r="G967" s="2"/>
      <c r="H967" s="2"/>
    </row>
    <row r="968" spans="1:9">
      <c r="A968" s="2"/>
      <c r="B968" s="8" t="s">
        <v>526</v>
      </c>
      <c r="C968" s="2"/>
      <c r="D968" s="2"/>
      <c r="E968" s="2"/>
      <c r="G968" s="2"/>
      <c r="H968" s="2"/>
    </row>
    <row r="969" spans="1:9">
      <c r="A969" s="2"/>
      <c r="B969" s="8" t="s">
        <v>126</v>
      </c>
      <c r="C969" s="5">
        <v>4500</v>
      </c>
      <c r="D969" s="2" t="s">
        <v>269</v>
      </c>
      <c r="E969" s="5">
        <v>3160</v>
      </c>
      <c r="F969" s="5">
        <f>C969*E969</f>
        <v>14220000</v>
      </c>
      <c r="G969" s="2"/>
      <c r="H969" s="5">
        <f>PRODUCT(F969,G969)</f>
        <v>14220000</v>
      </c>
    </row>
    <row r="970" spans="1:9">
      <c r="A970" s="2"/>
      <c r="B970" s="8" t="s">
        <v>527</v>
      </c>
      <c r="C970" s="5">
        <v>4500</v>
      </c>
      <c r="D970" s="2" t="s">
        <v>269</v>
      </c>
      <c r="E970" s="5">
        <v>3160</v>
      </c>
      <c r="F970" s="10">
        <v>14220000</v>
      </c>
      <c r="G970" s="2"/>
      <c r="H970" s="10">
        <v>14220000</v>
      </c>
    </row>
    <row r="971" spans="1:9">
      <c r="A971" s="2"/>
      <c r="B971" s="8" t="s">
        <v>373</v>
      </c>
      <c r="C971" s="5">
        <v>4500</v>
      </c>
      <c r="D971" s="2" t="s">
        <v>269</v>
      </c>
      <c r="E971" s="5">
        <v>100</v>
      </c>
      <c r="F971" s="5">
        <f>C971*E971</f>
        <v>450000</v>
      </c>
      <c r="G971" s="2"/>
      <c r="H971" s="5">
        <f>PRODUCT(F971,G971)</f>
        <v>450000</v>
      </c>
    </row>
    <row r="972" spans="1:9">
      <c r="A972" s="2"/>
      <c r="B972" s="8" t="s">
        <v>350</v>
      </c>
      <c r="C972" s="5">
        <v>1</v>
      </c>
      <c r="D972" s="2" t="s">
        <v>291</v>
      </c>
      <c r="E972" s="5">
        <v>75000</v>
      </c>
      <c r="F972" s="5">
        <f>C972*E972</f>
        <v>75000</v>
      </c>
      <c r="G972" s="2"/>
      <c r="H972" s="5">
        <f>PRODUCT(F972,G972)</f>
        <v>75000</v>
      </c>
    </row>
    <row r="973" spans="1:9">
      <c r="A973" s="2"/>
      <c r="B973" s="8" t="s">
        <v>528</v>
      </c>
      <c r="C973" s="5">
        <v>16765</v>
      </c>
      <c r="D973" s="2" t="s">
        <v>269</v>
      </c>
      <c r="E973" s="5">
        <v>1190</v>
      </c>
      <c r="F973" s="5">
        <f>C973*E973</f>
        <v>19950350</v>
      </c>
      <c r="G973" s="2"/>
      <c r="H973" s="5">
        <f>PRODUCT(F973,G973)</f>
        <v>19950350</v>
      </c>
    </row>
    <row r="974" spans="1:9">
      <c r="A974" s="2"/>
      <c r="B974" s="8" t="s">
        <v>352</v>
      </c>
      <c r="C974" s="5">
        <v>150</v>
      </c>
      <c r="D974" s="2" t="s">
        <v>269</v>
      </c>
      <c r="E974" s="5">
        <v>500</v>
      </c>
      <c r="F974" s="5">
        <f>C974*E974</f>
        <v>75000</v>
      </c>
      <c r="G974" s="2"/>
      <c r="H974" s="5">
        <f>PRODUCT(F974,G974)</f>
        <v>75000</v>
      </c>
    </row>
    <row r="975" spans="1:9">
      <c r="A975" s="2"/>
      <c r="B975" s="8" t="s">
        <v>383</v>
      </c>
      <c r="C975" s="5">
        <v>21265</v>
      </c>
      <c r="D975" s="2" t="s">
        <v>269</v>
      </c>
      <c r="E975" s="5">
        <v>1635.0975781801101</v>
      </c>
      <c r="F975" s="10">
        <v>34770350</v>
      </c>
      <c r="G975" s="2"/>
      <c r="H975" s="10">
        <v>34770350</v>
      </c>
    </row>
    <row r="976" spans="1:9">
      <c r="B976" s="14" t="s">
        <v>529</v>
      </c>
      <c r="C976" s="6">
        <v>21265</v>
      </c>
      <c r="D976" s="3" t="s">
        <v>269</v>
      </c>
      <c r="E976" s="6">
        <v>1635.0975781801101</v>
      </c>
      <c r="F976" s="6">
        <f>SUM(H966:H969,H971:H974,H976:H976)</f>
        <v>34770350</v>
      </c>
      <c r="G976" s="3"/>
      <c r="I976" s="6">
        <f>PRODUCT(F976,G976)</f>
        <v>34770350</v>
      </c>
    </row>
    <row r="978" spans="1:9">
      <c r="A978" s="7"/>
      <c r="B978" s="16" t="s">
        <v>530</v>
      </c>
    </row>
    <row r="979" spans="1:9">
      <c r="A979" s="2"/>
      <c r="B979" s="8"/>
      <c r="C979" s="2"/>
      <c r="D979" s="2"/>
      <c r="E979" s="2"/>
      <c r="G979" s="2"/>
      <c r="H979" s="2"/>
    </row>
    <row r="980" spans="1:9">
      <c r="A980" s="2"/>
      <c r="B980" s="8" t="s">
        <v>381</v>
      </c>
      <c r="C980" s="2"/>
      <c r="D980" s="2"/>
      <c r="E980" s="2"/>
      <c r="G980" s="2"/>
      <c r="H980" s="2"/>
    </row>
    <row r="981" spans="1:9">
      <c r="A981" s="2"/>
      <c r="B981" s="8" t="s">
        <v>531</v>
      </c>
      <c r="C981" s="2"/>
      <c r="D981" s="2"/>
      <c r="E981" s="2"/>
      <c r="G981" s="2"/>
      <c r="H981" s="2"/>
    </row>
    <row r="982" spans="1:9">
      <c r="A982" s="2"/>
      <c r="B982" s="8" t="s">
        <v>532</v>
      </c>
      <c r="C982" s="5">
        <v>1500</v>
      </c>
      <c r="D982" s="2" t="s">
        <v>269</v>
      </c>
      <c r="E982" s="5">
        <v>3440</v>
      </c>
      <c r="F982" s="5">
        <f>C982*E982</f>
        <v>5160000</v>
      </c>
      <c r="G982" s="2"/>
      <c r="H982" s="5">
        <f>PRODUCT(F982,G982)</f>
        <v>5160000</v>
      </c>
    </row>
    <row r="983" spans="1:9">
      <c r="A983" s="2"/>
      <c r="B983" s="8" t="s">
        <v>527</v>
      </c>
      <c r="C983" s="5">
        <v>1500</v>
      </c>
      <c r="D983" s="2" t="s">
        <v>269</v>
      </c>
      <c r="E983" s="5">
        <v>3440</v>
      </c>
      <c r="F983" s="10">
        <v>5160000</v>
      </c>
      <c r="G983" s="2"/>
      <c r="H983" s="10">
        <v>5160000</v>
      </c>
    </row>
    <row r="984" spans="1:9">
      <c r="A984" s="2"/>
      <c r="B984" s="8" t="s">
        <v>533</v>
      </c>
      <c r="C984" s="5">
        <v>1500</v>
      </c>
      <c r="D984" s="2" t="s">
        <v>269</v>
      </c>
      <c r="E984" s="5">
        <v>250</v>
      </c>
      <c r="F984" s="5">
        <f>C984*E984</f>
        <v>375000</v>
      </c>
      <c r="G984" s="2"/>
      <c r="H984" s="5">
        <f>PRODUCT(F984,G984)</f>
        <v>375000</v>
      </c>
    </row>
    <row r="985" spans="1:9">
      <c r="A985" s="2"/>
      <c r="B985" s="8" t="s">
        <v>350</v>
      </c>
      <c r="C985" s="5">
        <v>1</v>
      </c>
      <c r="D985" s="2" t="s">
        <v>291</v>
      </c>
      <c r="E985" s="5">
        <v>75000</v>
      </c>
      <c r="F985" s="5">
        <f>C985*E985</f>
        <v>75000</v>
      </c>
      <c r="G985" s="2"/>
      <c r="H985" s="5">
        <f>PRODUCT(F985,G985)</f>
        <v>75000</v>
      </c>
    </row>
    <row r="986" spans="1:9">
      <c r="A986" s="2"/>
      <c r="B986" s="8" t="s">
        <v>352</v>
      </c>
      <c r="C986" s="5">
        <v>150</v>
      </c>
      <c r="D986" s="2" t="s">
        <v>269</v>
      </c>
      <c r="E986" s="5">
        <v>500</v>
      </c>
      <c r="F986" s="5">
        <f>C986*E986</f>
        <v>75000</v>
      </c>
      <c r="G986" s="2"/>
      <c r="H986" s="5">
        <f>PRODUCT(F986,G986)</f>
        <v>75000</v>
      </c>
    </row>
    <row r="987" spans="1:9">
      <c r="A987" s="2"/>
      <c r="B987" s="8" t="s">
        <v>383</v>
      </c>
      <c r="C987" s="5">
        <v>1500</v>
      </c>
      <c r="D987" s="2" t="s">
        <v>269</v>
      </c>
      <c r="E987" s="5">
        <v>3790</v>
      </c>
      <c r="F987" s="10">
        <v>5685000</v>
      </c>
      <c r="G987" s="2"/>
      <c r="H987" s="10">
        <v>5685000</v>
      </c>
    </row>
    <row r="988" spans="1:9">
      <c r="B988" s="14" t="s">
        <v>534</v>
      </c>
      <c r="C988" s="6">
        <v>1500</v>
      </c>
      <c r="D988" s="3" t="s">
        <v>269</v>
      </c>
      <c r="E988" s="6">
        <v>3790</v>
      </c>
      <c r="F988" s="6">
        <f>SUM(H979:H982,H984:H986,H988:H988)</f>
        <v>5685000</v>
      </c>
      <c r="G988" s="3"/>
      <c r="I988" s="6">
        <f>PRODUCT(F988,G988)</f>
        <v>5685000</v>
      </c>
    </row>
    <row r="990" spans="1:9">
      <c r="A990" s="7"/>
      <c r="B990" s="16" t="s">
        <v>535</v>
      </c>
    </row>
    <row r="991" spans="1:9">
      <c r="A991" s="2"/>
      <c r="B991" s="8"/>
      <c r="C991" s="2"/>
      <c r="D991" s="2"/>
      <c r="E991" s="2"/>
      <c r="G991" s="2"/>
      <c r="H991" s="2"/>
    </row>
    <row r="992" spans="1:9">
      <c r="A992" s="2"/>
      <c r="B992" s="8" t="s">
        <v>387</v>
      </c>
      <c r="C992" s="2"/>
      <c r="D992" s="2"/>
      <c r="E992" s="2"/>
      <c r="G992" s="2"/>
      <c r="H992" s="2"/>
    </row>
    <row r="993" spans="1:9">
      <c r="A993" s="2"/>
      <c r="B993" s="8" t="s">
        <v>536</v>
      </c>
      <c r="C993" s="2"/>
      <c r="D993" s="2"/>
      <c r="E993" s="2"/>
      <c r="G993" s="2"/>
      <c r="H993" s="2"/>
    </row>
    <row r="994" spans="1:9">
      <c r="A994" s="2"/>
      <c r="B994" s="8" t="s">
        <v>537</v>
      </c>
      <c r="C994" s="5">
        <v>300</v>
      </c>
      <c r="D994" s="2" t="s">
        <v>269</v>
      </c>
      <c r="E994" s="5">
        <v>2200</v>
      </c>
      <c r="F994" s="5">
        <f>C994*E994</f>
        <v>660000</v>
      </c>
      <c r="G994" s="2"/>
      <c r="H994" s="5">
        <f>PRODUCT(F994,G994)</f>
        <v>660000</v>
      </c>
    </row>
    <row r="995" spans="1:9">
      <c r="A995" s="2"/>
      <c r="B995" s="8" t="s">
        <v>538</v>
      </c>
      <c r="C995" s="5">
        <v>300</v>
      </c>
      <c r="D995" s="2" t="s">
        <v>269</v>
      </c>
      <c r="E995" s="5">
        <v>2200</v>
      </c>
      <c r="F995" s="5">
        <f>C995*E995</f>
        <v>660000</v>
      </c>
      <c r="G995" s="2"/>
      <c r="H995" s="10">
        <v>660000</v>
      </c>
    </row>
    <row r="996" spans="1:9">
      <c r="A996" s="2"/>
      <c r="B996" s="8" t="s">
        <v>350</v>
      </c>
      <c r="C996" s="5">
        <v>1</v>
      </c>
      <c r="D996" s="2" t="s">
        <v>291</v>
      </c>
      <c r="E996" s="5">
        <v>50000</v>
      </c>
      <c r="F996" s="5">
        <f>C996*E996</f>
        <v>50000</v>
      </c>
      <c r="G996" s="2"/>
      <c r="H996" s="5">
        <f>PRODUCT(F996,G996)</f>
        <v>50000</v>
      </c>
    </row>
    <row r="997" spans="1:9">
      <c r="A997" s="2"/>
      <c r="B997" s="8" t="s">
        <v>352</v>
      </c>
      <c r="C997" s="5">
        <v>30</v>
      </c>
      <c r="D997" s="2" t="s">
        <v>269</v>
      </c>
      <c r="E997" s="5">
        <v>500</v>
      </c>
      <c r="F997" s="5">
        <f>C997*E997</f>
        <v>15000</v>
      </c>
      <c r="G997" s="2"/>
      <c r="H997" s="5">
        <f>PRODUCT(F997,G997)</f>
        <v>15000</v>
      </c>
    </row>
    <row r="998" spans="1:9">
      <c r="A998" s="2"/>
      <c r="B998" s="8" t="s">
        <v>390</v>
      </c>
      <c r="C998" s="5">
        <v>300</v>
      </c>
      <c r="D998" s="2" t="s">
        <v>269</v>
      </c>
      <c r="E998" s="5">
        <v>2416.6666666666702</v>
      </c>
      <c r="F998" s="10">
        <v>1385000</v>
      </c>
      <c r="G998" s="2"/>
      <c r="H998" s="10">
        <v>725000</v>
      </c>
    </row>
    <row r="999" spans="1:9">
      <c r="B999" s="14" t="s">
        <v>539</v>
      </c>
      <c r="C999" s="6">
        <v>300</v>
      </c>
      <c r="D999" s="3" t="s">
        <v>269</v>
      </c>
      <c r="E999" s="6">
        <v>2416.6666666666702</v>
      </c>
      <c r="F999" s="6">
        <f>SUM(H991:H994,H996:H997,H999:H999)</f>
        <v>725000</v>
      </c>
      <c r="G999" s="3"/>
      <c r="I999" s="6">
        <f>PRODUCT(F999,G999)</f>
        <v>725000</v>
      </c>
    </row>
    <row r="1001" spans="1:9">
      <c r="A1001" s="7"/>
      <c r="B1001" s="16" t="s">
        <v>540</v>
      </c>
    </row>
    <row r="1002" spans="1:9">
      <c r="A1002" s="2"/>
      <c r="B1002" s="8"/>
      <c r="C1002" s="2"/>
      <c r="D1002" s="2"/>
      <c r="E1002" s="2"/>
      <c r="G1002" s="2"/>
      <c r="H1002" s="2"/>
    </row>
    <row r="1003" spans="1:9">
      <c r="A1003" s="2"/>
      <c r="B1003" s="8" t="s">
        <v>541</v>
      </c>
      <c r="C1003" s="2"/>
      <c r="D1003" s="2"/>
      <c r="E1003" s="2"/>
      <c r="G1003" s="2"/>
      <c r="H1003" s="2"/>
    </row>
    <row r="1004" spans="1:9">
      <c r="A1004" s="2"/>
      <c r="B1004" s="8" t="s">
        <v>542</v>
      </c>
      <c r="C1004" s="2"/>
      <c r="D1004" s="2"/>
      <c r="E1004" s="2"/>
      <c r="G1004" s="2"/>
      <c r="H1004" s="2"/>
    </row>
    <row r="1005" spans="1:9">
      <c r="A1005" s="2"/>
      <c r="B1005" s="8" t="s">
        <v>543</v>
      </c>
      <c r="C1005" s="5">
        <v>800</v>
      </c>
      <c r="D1005" s="2" t="s">
        <v>269</v>
      </c>
      <c r="E1005" s="5">
        <v>3200</v>
      </c>
      <c r="F1005" s="5">
        <f>C1005*E1005</f>
        <v>2560000</v>
      </c>
      <c r="G1005" s="2"/>
      <c r="H1005" s="5">
        <f>PRODUCT(F1005,G1005)</f>
        <v>2560000</v>
      </c>
    </row>
    <row r="1006" spans="1:9">
      <c r="A1006" s="2"/>
      <c r="B1006" s="8" t="s">
        <v>544</v>
      </c>
      <c r="C1006" s="5">
        <v>1500</v>
      </c>
      <c r="D1006" s="2" t="s">
        <v>269</v>
      </c>
      <c r="E1006" s="5">
        <v>6370</v>
      </c>
      <c r="F1006" s="5">
        <f>C1006*E1006</f>
        <v>9555000</v>
      </c>
      <c r="G1006" s="2"/>
      <c r="H1006" s="5">
        <f>PRODUCT(F1006,G1006)</f>
        <v>9555000</v>
      </c>
    </row>
    <row r="1007" spans="1:9">
      <c r="A1007" s="2"/>
      <c r="B1007" s="8" t="s">
        <v>402</v>
      </c>
      <c r="C1007" s="5">
        <v>2300</v>
      </c>
      <c r="D1007" s="2" t="s">
        <v>269</v>
      </c>
      <c r="E1007" s="5">
        <v>5267.3913043478296</v>
      </c>
      <c r="F1007" s="10">
        <v>12115000</v>
      </c>
      <c r="G1007" s="2"/>
      <c r="H1007" s="10">
        <v>12115000</v>
      </c>
    </row>
    <row r="1008" spans="1:9">
      <c r="A1008" s="2"/>
      <c r="B1008" s="8" t="s">
        <v>545</v>
      </c>
      <c r="C1008" s="5">
        <v>2300</v>
      </c>
      <c r="D1008" s="2" t="s">
        <v>269</v>
      </c>
      <c r="E1008" s="5">
        <v>1000</v>
      </c>
      <c r="F1008" s="5">
        <f>C1008*E1008</f>
        <v>2300000</v>
      </c>
      <c r="G1008" s="2"/>
      <c r="H1008" s="5">
        <f>PRODUCT(F1008,G1008)</f>
        <v>2300000</v>
      </c>
    </row>
    <row r="1009" spans="1:9">
      <c r="A1009" s="2"/>
      <c r="B1009" s="8" t="s">
        <v>350</v>
      </c>
      <c r="C1009" s="5">
        <v>1</v>
      </c>
      <c r="D1009" s="2" t="s">
        <v>291</v>
      </c>
      <c r="E1009" s="5">
        <v>100000</v>
      </c>
      <c r="F1009" s="5">
        <f>C1009*E1009</f>
        <v>100000</v>
      </c>
      <c r="G1009" s="2"/>
      <c r="H1009" s="5">
        <f>PRODUCT(F1009,G1009)</f>
        <v>100000</v>
      </c>
    </row>
    <row r="1010" spans="1:9">
      <c r="A1010" s="2"/>
      <c r="B1010" s="8" t="s">
        <v>546</v>
      </c>
      <c r="C1010" s="5">
        <v>2300</v>
      </c>
      <c r="D1010" s="2" t="s">
        <v>269</v>
      </c>
      <c r="E1010" s="5">
        <v>150</v>
      </c>
      <c r="F1010" s="5">
        <f>C1010*E1010</f>
        <v>345000</v>
      </c>
      <c r="G1010" s="2"/>
      <c r="H1010" s="5">
        <f>PRODUCT(F1010,G1010)</f>
        <v>345000</v>
      </c>
    </row>
    <row r="1011" spans="1:9">
      <c r="A1011" s="2"/>
      <c r="B1011" s="8" t="s">
        <v>352</v>
      </c>
      <c r="C1011" s="5">
        <v>150</v>
      </c>
      <c r="D1011" s="2" t="s">
        <v>269</v>
      </c>
      <c r="E1011" s="5">
        <v>500</v>
      </c>
      <c r="F1011" s="5">
        <f>C1011*E1011</f>
        <v>75000</v>
      </c>
      <c r="G1011" s="2"/>
      <c r="H1011" s="5">
        <f>PRODUCT(F1011,G1011)</f>
        <v>75000</v>
      </c>
    </row>
    <row r="1012" spans="1:9">
      <c r="A1012" s="2"/>
      <c r="B1012" s="8" t="s">
        <v>405</v>
      </c>
      <c r="C1012" s="5">
        <v>2300</v>
      </c>
      <c r="D1012" s="2" t="s">
        <v>269</v>
      </c>
      <c r="E1012" s="5">
        <v>6493.4782608695696</v>
      </c>
      <c r="F1012" s="10">
        <v>14935000</v>
      </c>
      <c r="G1012" s="2"/>
      <c r="H1012" s="10">
        <v>14935000</v>
      </c>
    </row>
    <row r="1013" spans="1:9">
      <c r="B1013" s="14" t="s">
        <v>547</v>
      </c>
      <c r="C1013" s="6">
        <v>2300</v>
      </c>
      <c r="D1013" s="3" t="s">
        <v>269</v>
      </c>
      <c r="E1013" s="6">
        <v>6493.4782608695696</v>
      </c>
      <c r="F1013" s="6">
        <f>SUM(H1002:H1006,H1008:H1011,H1013:H1013)</f>
        <v>14935000</v>
      </c>
      <c r="G1013" s="3"/>
      <c r="I1013" s="6">
        <f>PRODUCT(F1013,G1013)</f>
        <v>14935000</v>
      </c>
    </row>
    <row r="1015" spans="1:9">
      <c r="A1015" s="7"/>
      <c r="B1015" s="16" t="s">
        <v>548</v>
      </c>
    </row>
    <row r="1016" spans="1:9">
      <c r="A1016" s="2"/>
      <c r="B1016" s="8"/>
      <c r="C1016" s="2"/>
      <c r="D1016" s="2"/>
      <c r="E1016" s="2"/>
      <c r="G1016" s="2"/>
      <c r="H1016" s="2"/>
    </row>
    <row r="1017" spans="1:9">
      <c r="A1017" s="2"/>
      <c r="B1017" s="8" t="s">
        <v>549</v>
      </c>
      <c r="C1017" s="2"/>
      <c r="D1017" s="2"/>
      <c r="E1017" s="2"/>
      <c r="G1017" s="2"/>
      <c r="H1017" s="2"/>
    </row>
    <row r="1018" spans="1:9">
      <c r="A1018" s="2"/>
      <c r="B1018" s="8" t="s">
        <v>550</v>
      </c>
      <c r="C1018" s="2"/>
      <c r="D1018" s="2"/>
      <c r="E1018" s="2"/>
      <c r="G1018" s="2"/>
      <c r="H1018" s="2"/>
    </row>
    <row r="1019" spans="1:9">
      <c r="A1019" s="2"/>
      <c r="B1019" s="8" t="s">
        <v>551</v>
      </c>
      <c r="C1019" s="5">
        <v>440</v>
      </c>
      <c r="D1019" s="2" t="s">
        <v>269</v>
      </c>
      <c r="E1019" s="5">
        <v>6370</v>
      </c>
      <c r="F1019" s="5">
        <f>C1019*E1019</f>
        <v>2802800</v>
      </c>
      <c r="G1019" s="2"/>
      <c r="H1019" s="5">
        <f>PRODUCT(F1019,G1019)</f>
        <v>2802800</v>
      </c>
    </row>
    <row r="1020" spans="1:9">
      <c r="A1020" s="2"/>
      <c r="B1020" s="8" t="s">
        <v>552</v>
      </c>
      <c r="C1020" s="5">
        <v>440</v>
      </c>
      <c r="D1020" s="2" t="s">
        <v>269</v>
      </c>
      <c r="E1020" s="5">
        <v>6370</v>
      </c>
      <c r="F1020" s="10">
        <v>2802800</v>
      </c>
      <c r="G1020" s="2"/>
      <c r="H1020" s="10">
        <v>2802800</v>
      </c>
    </row>
    <row r="1021" spans="1:9">
      <c r="A1021" s="2"/>
      <c r="B1021" s="8" t="s">
        <v>373</v>
      </c>
      <c r="C1021" s="5">
        <v>440</v>
      </c>
      <c r="D1021" s="2" t="s">
        <v>269</v>
      </c>
      <c r="E1021" s="5">
        <v>150</v>
      </c>
      <c r="F1021" s="5">
        <f>C1021*E1021</f>
        <v>66000</v>
      </c>
      <c r="G1021" s="2"/>
      <c r="H1021" s="5">
        <f>PRODUCT(F1021,G1021)</f>
        <v>66000</v>
      </c>
    </row>
    <row r="1022" spans="1:9">
      <c r="A1022" s="2"/>
      <c r="B1022" s="8" t="s">
        <v>350</v>
      </c>
      <c r="C1022" s="5">
        <v>1</v>
      </c>
      <c r="D1022" s="2" t="s">
        <v>291</v>
      </c>
      <c r="E1022" s="5">
        <v>75000</v>
      </c>
      <c r="F1022" s="5">
        <f>C1022*E1022</f>
        <v>75000</v>
      </c>
      <c r="G1022" s="2"/>
      <c r="H1022" s="5">
        <f>PRODUCT(F1022,G1022)</f>
        <v>75000</v>
      </c>
    </row>
    <row r="1023" spans="1:9">
      <c r="A1023" s="2"/>
      <c r="B1023" s="8" t="s">
        <v>553</v>
      </c>
      <c r="C1023" s="5">
        <v>440</v>
      </c>
      <c r="D1023" s="2" t="s">
        <v>269</v>
      </c>
      <c r="E1023" s="5">
        <v>250</v>
      </c>
      <c r="F1023" s="5">
        <f>C1023*E1023</f>
        <v>110000</v>
      </c>
      <c r="G1023" s="2"/>
      <c r="H1023" s="5">
        <f>PRODUCT(F1023,G1023)</f>
        <v>110000</v>
      </c>
    </row>
    <row r="1024" spans="1:9">
      <c r="A1024" s="2"/>
      <c r="B1024" s="8" t="s">
        <v>352</v>
      </c>
      <c r="C1024" s="5">
        <v>44</v>
      </c>
      <c r="D1024" s="2" t="s">
        <v>269</v>
      </c>
      <c r="E1024" s="5">
        <v>500</v>
      </c>
      <c r="F1024" s="5">
        <f>C1024*E1024</f>
        <v>22000</v>
      </c>
      <c r="G1024" s="2"/>
      <c r="H1024" s="5">
        <f>PRODUCT(F1024,G1024)</f>
        <v>22000</v>
      </c>
    </row>
    <row r="1025" spans="1:9">
      <c r="A1025" s="2"/>
      <c r="B1025" s="8" t="s">
        <v>554</v>
      </c>
      <c r="C1025" s="5">
        <v>440</v>
      </c>
      <c r="D1025" s="2" t="s">
        <v>269</v>
      </c>
      <c r="E1025" s="5">
        <v>6990.4545454545396</v>
      </c>
      <c r="F1025" s="10">
        <v>3075800</v>
      </c>
      <c r="G1025" s="2"/>
      <c r="H1025" s="10">
        <v>3075800</v>
      </c>
    </row>
    <row r="1026" spans="1:9">
      <c r="B1026" s="14" t="s">
        <v>555</v>
      </c>
      <c r="C1026" s="6">
        <v>440</v>
      </c>
      <c r="D1026" s="3" t="s">
        <v>269</v>
      </c>
      <c r="E1026" s="6">
        <v>6990.4545454545396</v>
      </c>
      <c r="F1026" s="6">
        <f>SUM(H1016:H1019,H1021:H1024,H1026:H1026)</f>
        <v>3075800</v>
      </c>
      <c r="G1026" s="3"/>
      <c r="I1026" s="6">
        <f>PRODUCT(F1026,G1026)</f>
        <v>3075800</v>
      </c>
    </row>
    <row r="1028" spans="1:9">
      <c r="A1028" s="7"/>
      <c r="B1028" s="16" t="s">
        <v>556</v>
      </c>
    </row>
    <row r="1029" spans="1:9">
      <c r="A1029" s="2"/>
      <c r="B1029" s="8"/>
      <c r="C1029" s="2"/>
      <c r="D1029" s="2"/>
      <c r="E1029" s="2"/>
      <c r="G1029" s="2"/>
      <c r="H1029" s="2"/>
    </row>
    <row r="1030" spans="1:9">
      <c r="A1030" s="2"/>
      <c r="B1030" s="8" t="s">
        <v>503</v>
      </c>
      <c r="C1030" s="2"/>
      <c r="D1030" s="2"/>
      <c r="E1030" s="2"/>
      <c r="G1030" s="2"/>
      <c r="H1030" s="2"/>
    </row>
    <row r="1031" spans="1:9">
      <c r="A1031" s="2"/>
      <c r="B1031" s="8" t="s">
        <v>557</v>
      </c>
      <c r="C1031" s="2"/>
      <c r="D1031" s="2"/>
      <c r="E1031" s="2"/>
      <c r="G1031" s="2"/>
      <c r="H1031" s="2"/>
    </row>
    <row r="1032" spans="1:9">
      <c r="A1032" s="2"/>
      <c r="B1032" s="8" t="s">
        <v>558</v>
      </c>
      <c r="C1032" s="5">
        <v>3200</v>
      </c>
      <c r="D1032" s="2" t="s">
        <v>269</v>
      </c>
      <c r="E1032" s="5">
        <v>3720</v>
      </c>
      <c r="F1032" s="5">
        <f>C1032*E1032</f>
        <v>11904000</v>
      </c>
      <c r="G1032" s="2"/>
      <c r="H1032" s="5">
        <f>PRODUCT(F1032,G1032)</f>
        <v>11904000</v>
      </c>
    </row>
    <row r="1033" spans="1:9">
      <c r="A1033" s="2"/>
      <c r="B1033" s="8" t="s">
        <v>559</v>
      </c>
      <c r="C1033" s="5">
        <v>3200</v>
      </c>
      <c r="D1033" s="2" t="s">
        <v>269</v>
      </c>
      <c r="E1033" s="5">
        <v>3720</v>
      </c>
      <c r="F1033" s="10">
        <v>11904000</v>
      </c>
      <c r="G1033" s="2"/>
      <c r="H1033" s="10">
        <v>11904000</v>
      </c>
    </row>
    <row r="1034" spans="1:9">
      <c r="A1034" s="2"/>
      <c r="B1034" s="8" t="s">
        <v>350</v>
      </c>
      <c r="C1034" s="5">
        <v>1</v>
      </c>
      <c r="D1034" s="2" t="s">
        <v>291</v>
      </c>
      <c r="E1034" s="5">
        <v>150000</v>
      </c>
      <c r="F1034" s="5">
        <f>C1034*E1034</f>
        <v>150000</v>
      </c>
      <c r="G1034" s="2"/>
      <c r="H1034" s="5">
        <f>PRODUCT(F1034,G1034)</f>
        <v>150000</v>
      </c>
    </row>
    <row r="1035" spans="1:9">
      <c r="A1035" s="2"/>
      <c r="B1035" s="8" t="s">
        <v>352</v>
      </c>
      <c r="C1035" s="5">
        <v>320</v>
      </c>
      <c r="D1035" s="2" t="s">
        <v>269</v>
      </c>
      <c r="E1035" s="5">
        <v>500</v>
      </c>
      <c r="F1035" s="5">
        <f>C1035*E1035</f>
        <v>160000</v>
      </c>
      <c r="G1035" s="2"/>
      <c r="H1035" s="5">
        <f>PRODUCT(F1035,G1035)</f>
        <v>160000</v>
      </c>
    </row>
    <row r="1036" spans="1:9">
      <c r="A1036" s="2"/>
      <c r="B1036" s="8" t="s">
        <v>417</v>
      </c>
      <c r="C1036" s="5">
        <v>3200</v>
      </c>
      <c r="D1036" s="2" t="s">
        <v>269</v>
      </c>
      <c r="E1036" s="5">
        <v>3816.875</v>
      </c>
      <c r="F1036" s="10">
        <v>12214000</v>
      </c>
      <c r="G1036" s="2"/>
      <c r="H1036" s="10">
        <v>12214000</v>
      </c>
    </row>
    <row r="1037" spans="1:9">
      <c r="B1037" s="14" t="s">
        <v>560</v>
      </c>
      <c r="C1037" s="6">
        <v>3200</v>
      </c>
      <c r="D1037" s="3" t="s">
        <v>269</v>
      </c>
      <c r="E1037" s="6">
        <v>3816.875</v>
      </c>
      <c r="F1037" s="6">
        <f>SUM(H1029:H1032,H1034:H1035,H1037:H1037)</f>
        <v>12214000</v>
      </c>
      <c r="G1037" s="3"/>
      <c r="I1037" s="6">
        <f>PRODUCT(F1037,G1037)</f>
        <v>12214000</v>
      </c>
    </row>
    <row r="1039" spans="1:9">
      <c r="A1039" s="7"/>
      <c r="B1039" s="16" t="s">
        <v>561</v>
      </c>
    </row>
    <row r="1040" spans="1:9">
      <c r="A1040" s="2"/>
      <c r="B1040" s="8"/>
      <c r="C1040" s="2"/>
      <c r="D1040" s="2"/>
      <c r="E1040" s="2"/>
      <c r="G1040" s="2"/>
      <c r="H1040" s="2"/>
    </row>
    <row r="1041" spans="1:9">
      <c r="A1041" s="2"/>
      <c r="B1041" s="8" t="s">
        <v>562</v>
      </c>
      <c r="C1041" s="2"/>
      <c r="D1041" s="2"/>
      <c r="E1041" s="2"/>
      <c r="G1041" s="2"/>
      <c r="H1041" s="2"/>
    </row>
    <row r="1042" spans="1:9">
      <c r="A1042" s="2"/>
      <c r="B1042" s="8" t="s">
        <v>563</v>
      </c>
      <c r="C1042" s="5">
        <v>9875</v>
      </c>
      <c r="D1042" s="2" t="s">
        <v>269</v>
      </c>
      <c r="E1042" s="5">
        <v>1340</v>
      </c>
      <c r="F1042" s="5">
        <f>C1042*E1042</f>
        <v>13232500</v>
      </c>
      <c r="G1042" s="2"/>
      <c r="H1042" s="5">
        <f>PRODUCT(F1042,G1042)</f>
        <v>13232500</v>
      </c>
    </row>
    <row r="1043" spans="1:9">
      <c r="A1043" s="2"/>
      <c r="B1043" s="8" t="s">
        <v>564</v>
      </c>
      <c r="C1043" s="5">
        <v>9875</v>
      </c>
      <c r="D1043" s="2" t="s">
        <v>269</v>
      </c>
      <c r="E1043" s="5">
        <v>1340</v>
      </c>
      <c r="F1043" s="5">
        <f>C1043*E1043</f>
        <v>13232500</v>
      </c>
      <c r="G1043" s="2"/>
      <c r="H1043" s="5">
        <f>PRODUCT(F1043,G1043)</f>
        <v>13232500</v>
      </c>
    </row>
    <row r="1044" spans="1:9">
      <c r="A1044" s="2"/>
      <c r="B1044" s="8" t="s">
        <v>565</v>
      </c>
      <c r="C1044" s="5">
        <v>19750</v>
      </c>
      <c r="D1044" s="2" t="s">
        <v>269</v>
      </c>
      <c r="E1044" s="5">
        <v>1340</v>
      </c>
      <c r="F1044" s="10">
        <v>26465000</v>
      </c>
      <c r="G1044" s="2"/>
      <c r="H1044" s="10">
        <v>26465000</v>
      </c>
    </row>
    <row r="1045" spans="1:9">
      <c r="A1045" s="2"/>
      <c r="B1045" s="8" t="s">
        <v>349</v>
      </c>
      <c r="C1045" s="2"/>
      <c r="D1045" s="2"/>
      <c r="E1045" s="2"/>
      <c r="G1045" s="2"/>
      <c r="H1045" s="2"/>
    </row>
    <row r="1046" spans="1:9">
      <c r="A1046" s="2"/>
      <c r="B1046" s="8" t="s">
        <v>350</v>
      </c>
      <c r="C1046" s="5">
        <v>1</v>
      </c>
      <c r="D1046" s="2" t="s">
        <v>291</v>
      </c>
      <c r="E1046" s="5">
        <v>75000</v>
      </c>
      <c r="F1046" s="5">
        <f>C1046*E1046</f>
        <v>75000</v>
      </c>
      <c r="G1046" s="2"/>
      <c r="H1046" s="5">
        <f>PRODUCT(F1046,G1046)</f>
        <v>75000</v>
      </c>
    </row>
    <row r="1047" spans="1:9">
      <c r="A1047" s="2"/>
      <c r="B1047" s="8" t="s">
        <v>404</v>
      </c>
      <c r="C1047" s="5">
        <v>2453.5</v>
      </c>
      <c r="D1047" s="2" t="s">
        <v>313</v>
      </c>
      <c r="E1047" s="5">
        <v>200</v>
      </c>
      <c r="F1047" s="5">
        <f>C1047*E1047</f>
        <v>490700</v>
      </c>
      <c r="G1047" s="2"/>
      <c r="H1047" s="5">
        <f>PRODUCT(F1047,G1047)</f>
        <v>490700</v>
      </c>
    </row>
    <row r="1048" spans="1:9">
      <c r="A1048" s="2"/>
      <c r="B1048" s="8" t="s">
        <v>566</v>
      </c>
      <c r="C1048" s="5">
        <v>19750</v>
      </c>
      <c r="D1048" s="2" t="s">
        <v>269</v>
      </c>
      <c r="E1048" s="5">
        <v>1368.6430379746801</v>
      </c>
      <c r="F1048" s="10">
        <v>27030700</v>
      </c>
      <c r="G1048" s="2"/>
      <c r="H1048" s="10">
        <v>27030700</v>
      </c>
    </row>
    <row r="1049" spans="1:9">
      <c r="A1049" s="2"/>
      <c r="B1049" s="8"/>
      <c r="C1049" s="2"/>
      <c r="D1049" s="2"/>
      <c r="E1049" s="2"/>
      <c r="G1049" s="2"/>
      <c r="H1049" s="2"/>
    </row>
    <row r="1050" spans="1:9">
      <c r="A1050" s="2"/>
      <c r="B1050" s="8" t="s">
        <v>567</v>
      </c>
      <c r="C1050" s="2"/>
      <c r="D1050" s="2"/>
      <c r="E1050" s="2"/>
      <c r="G1050" s="2"/>
      <c r="H1050" s="2"/>
    </row>
    <row r="1051" spans="1:9">
      <c r="A1051" s="2"/>
      <c r="B1051" s="8" t="s">
        <v>563</v>
      </c>
      <c r="C1051" s="5">
        <v>5775</v>
      </c>
      <c r="D1051" s="2" t="s">
        <v>269</v>
      </c>
      <c r="E1051" s="5">
        <v>1340</v>
      </c>
      <c r="F1051" s="5">
        <f>C1051*E1051</f>
        <v>7738500</v>
      </c>
      <c r="G1051" s="2"/>
      <c r="H1051" s="5">
        <f>PRODUCT(F1051,G1051)</f>
        <v>7738500</v>
      </c>
    </row>
    <row r="1052" spans="1:9">
      <c r="A1052" s="2"/>
      <c r="B1052" s="8" t="s">
        <v>565</v>
      </c>
      <c r="C1052" s="5">
        <v>5775</v>
      </c>
      <c r="D1052" s="2" t="s">
        <v>269</v>
      </c>
      <c r="E1052" s="5">
        <v>1340</v>
      </c>
      <c r="F1052" s="10">
        <v>7738500</v>
      </c>
      <c r="G1052" s="2"/>
      <c r="H1052" s="10">
        <v>7738500</v>
      </c>
    </row>
    <row r="1053" spans="1:9">
      <c r="A1053" s="2"/>
      <c r="B1053" s="8" t="s">
        <v>349</v>
      </c>
      <c r="C1053" s="2"/>
      <c r="D1053" s="2"/>
      <c r="E1053" s="2"/>
      <c r="G1053" s="2"/>
      <c r="H1053" s="2"/>
    </row>
    <row r="1054" spans="1:9">
      <c r="A1054" s="2"/>
      <c r="B1054" s="8" t="s">
        <v>350</v>
      </c>
      <c r="C1054" s="5">
        <v>1</v>
      </c>
      <c r="D1054" s="2" t="s">
        <v>291</v>
      </c>
      <c r="E1054" s="5">
        <v>75000</v>
      </c>
      <c r="F1054" s="5">
        <f>C1054*E1054</f>
        <v>75000</v>
      </c>
      <c r="G1054" s="2"/>
      <c r="H1054" s="5">
        <f>PRODUCT(F1054,G1054)</f>
        <v>75000</v>
      </c>
    </row>
    <row r="1055" spans="1:9">
      <c r="A1055" s="2"/>
      <c r="B1055" s="8" t="s">
        <v>566</v>
      </c>
      <c r="C1055" s="5">
        <v>5775</v>
      </c>
      <c r="D1055" s="2" t="s">
        <v>269</v>
      </c>
      <c r="E1055" s="5">
        <v>1352.9870129870101</v>
      </c>
      <c r="F1055" s="10">
        <v>7813500</v>
      </c>
      <c r="G1055" s="2"/>
      <c r="H1055" s="10">
        <v>7813500</v>
      </c>
    </row>
    <row r="1056" spans="1:9">
      <c r="B1056" s="14" t="s">
        <v>568</v>
      </c>
      <c r="C1056" s="6">
        <v>25525</v>
      </c>
      <c r="D1056" s="3" t="s">
        <v>269</v>
      </c>
      <c r="E1056" s="6">
        <v>1365.10088148874</v>
      </c>
      <c r="F1056" s="6">
        <f>SUM(H1040:H1043,H1045:H1047,H1049:H1051,H1053:H1054,H1056:H1056)</f>
        <v>34844200</v>
      </c>
      <c r="G1056" s="3"/>
      <c r="I1056" s="6">
        <f>PRODUCT(F1056,G1056)</f>
        <v>34844200</v>
      </c>
    </row>
    <row r="1058" spans="1:9">
      <c r="A1058" s="2"/>
      <c r="B1058" s="8"/>
      <c r="C1058" s="2"/>
      <c r="D1058" s="2"/>
      <c r="E1058" s="2"/>
      <c r="G1058" s="2"/>
      <c r="I1058" s="2"/>
    </row>
    <row r="1059" spans="1:9">
      <c r="A1059" s="2"/>
      <c r="B1059" s="8" t="s">
        <v>426</v>
      </c>
      <c r="C1059" s="5">
        <v>170645</v>
      </c>
      <c r="D1059" s="2" t="s">
        <v>269</v>
      </c>
      <c r="E1059" s="5">
        <v>2637.37341920361</v>
      </c>
      <c r="F1059" s="10">
        <v>450054587.12</v>
      </c>
      <c r="G1059" s="2"/>
      <c r="I1059" s="10">
        <v>450054587.12</v>
      </c>
    </row>
    <row r="1060" spans="1:9">
      <c r="A1060" s="2"/>
      <c r="B1060" s="8"/>
      <c r="C1060" s="2"/>
      <c r="D1060" s="2"/>
      <c r="E1060" s="2"/>
      <c r="G1060" s="2"/>
      <c r="I1060" s="2"/>
    </row>
    <row r="1061" spans="1:9">
      <c r="A1061" s="2"/>
      <c r="B1061" s="8" t="s">
        <v>427</v>
      </c>
      <c r="C1061" s="2"/>
      <c r="D1061" s="2"/>
      <c r="E1061" s="2"/>
      <c r="G1061" s="2"/>
      <c r="I1061" s="2"/>
    </row>
    <row r="1062" spans="1:9">
      <c r="A1062" s="2"/>
      <c r="B1062" s="8" t="s">
        <v>428</v>
      </c>
      <c r="C1062" s="5">
        <v>1</v>
      </c>
      <c r="D1062" s="2" t="s">
        <v>291</v>
      </c>
      <c r="E1062" s="5">
        <v>1488000</v>
      </c>
      <c r="F1062" s="5">
        <f>C1062*E1062</f>
        <v>1488000</v>
      </c>
      <c r="G1062" s="2"/>
      <c r="I1062" s="5">
        <f>PRODUCT(F1062,G1062)</f>
        <v>1488000</v>
      </c>
    </row>
    <row r="1063" spans="1:9">
      <c r="A1063" s="2"/>
      <c r="B1063" s="8" t="s">
        <v>429</v>
      </c>
      <c r="C1063" s="5">
        <v>1</v>
      </c>
      <c r="D1063" s="2" t="s">
        <v>291</v>
      </c>
      <c r="E1063" s="5">
        <v>744000</v>
      </c>
      <c r="F1063" s="5">
        <f>C1063*E1063</f>
        <v>744000</v>
      </c>
      <c r="G1063" s="2"/>
      <c r="I1063" s="5">
        <f>PRODUCT(F1063,G1063)</f>
        <v>744000</v>
      </c>
    </row>
    <row r="1064" spans="1:9">
      <c r="A1064" s="2"/>
      <c r="B1064" s="8" t="s">
        <v>430</v>
      </c>
      <c r="C1064" s="2"/>
      <c r="D1064" s="2"/>
      <c r="E1064" s="2"/>
      <c r="F1064" s="2" t="s">
        <v>319</v>
      </c>
      <c r="G1064" s="2"/>
      <c r="I1064" s="5">
        <f>PRODUCT(F1064,G1064)</f>
        <v>0</v>
      </c>
    </row>
    <row r="1065" spans="1:9">
      <c r="A1065" s="2"/>
      <c r="B1065" s="8" t="s">
        <v>431</v>
      </c>
      <c r="C1065" s="2"/>
      <c r="D1065" s="2"/>
      <c r="E1065" s="2"/>
      <c r="F1065" s="2" t="s">
        <v>319</v>
      </c>
      <c r="G1065" s="2"/>
      <c r="I1065" s="5">
        <f>PRODUCT(F1065,G1065)</f>
        <v>0</v>
      </c>
    </row>
    <row r="1066" spans="1:9">
      <c r="A1066" s="2"/>
      <c r="B1066" s="8"/>
      <c r="C1066" s="2"/>
      <c r="D1066" s="2"/>
      <c r="E1066" s="2"/>
      <c r="G1066" s="2"/>
      <c r="I1066" s="2"/>
    </row>
    <row r="1067" spans="1:9">
      <c r="A1067" s="2"/>
      <c r="B1067" s="8" t="s">
        <v>432</v>
      </c>
      <c r="C1067" s="2"/>
      <c r="D1067" s="2"/>
      <c r="E1067" s="2"/>
      <c r="G1067" s="2"/>
      <c r="I1067" s="2"/>
    </row>
    <row r="1068" spans="1:9">
      <c r="A1068" s="2"/>
      <c r="B1068" s="8" t="s">
        <v>569</v>
      </c>
      <c r="C1068" s="5">
        <v>3</v>
      </c>
      <c r="D1068" s="2" t="s">
        <v>276</v>
      </c>
      <c r="E1068" s="5">
        <v>134996487.12</v>
      </c>
      <c r="F1068" s="10">
        <v>4049894.6135999998</v>
      </c>
      <c r="G1068" s="2"/>
      <c r="I1068" s="5">
        <f>PRODUCT(F1068,G1068)</f>
        <v>4049894.6135999998</v>
      </c>
    </row>
    <row r="1069" spans="1:9">
      <c r="A1069" s="2"/>
      <c r="B1069" s="8"/>
      <c r="C1069" s="2"/>
      <c r="D1069" s="2"/>
      <c r="E1069" s="2"/>
      <c r="G1069" s="2"/>
      <c r="I1069" s="2"/>
    </row>
    <row r="1070" spans="1:9">
      <c r="A1070" s="2"/>
      <c r="B1070" s="8" t="s">
        <v>327</v>
      </c>
      <c r="C1070" s="2"/>
      <c r="D1070" s="2"/>
      <c r="E1070" s="2"/>
      <c r="G1070" s="2"/>
      <c r="I1070" s="2"/>
    </row>
    <row r="1071" spans="1:9">
      <c r="A1071" s="2"/>
      <c r="B1071" s="8" t="s">
        <v>278</v>
      </c>
      <c r="C1071" s="5">
        <v>1</v>
      </c>
      <c r="D1071" s="2" t="s">
        <v>291</v>
      </c>
      <c r="E1071" s="2"/>
      <c r="F1071" s="2" t="s">
        <v>328</v>
      </c>
      <c r="G1071" s="2"/>
      <c r="I1071" s="9" t="s">
        <v>328</v>
      </c>
    </row>
    <row r="1072" spans="1:9">
      <c r="A1072" s="2"/>
      <c r="B1072" s="8" t="s">
        <v>329</v>
      </c>
      <c r="C1072" s="5">
        <v>5</v>
      </c>
      <c r="D1072" s="2" t="s">
        <v>276</v>
      </c>
      <c r="E1072" s="5">
        <v>456336481.73360002</v>
      </c>
      <c r="F1072" s="10">
        <v>22816824.086679999</v>
      </c>
      <c r="G1072" s="2"/>
      <c r="I1072" s="5">
        <f>PRODUCT(F1072,G1072)</f>
        <v>22816824.086679999</v>
      </c>
    </row>
    <row r="1073" spans="1:10">
      <c r="A1073" s="2"/>
      <c r="B1073" s="8"/>
      <c r="C1073" s="2"/>
      <c r="D1073" s="2"/>
      <c r="E1073" s="2"/>
      <c r="G1073" s="2"/>
      <c r="I1073" s="2"/>
    </row>
    <row r="1074" spans="1:10">
      <c r="A1074" s="2"/>
      <c r="B1074" s="8" t="s">
        <v>332</v>
      </c>
      <c r="C1074" s="2"/>
      <c r="D1074" s="2"/>
      <c r="E1074" s="2"/>
      <c r="G1074" s="2"/>
      <c r="I1074" s="2"/>
    </row>
    <row r="1075" spans="1:10">
      <c r="A1075" s="2"/>
      <c r="B1075" s="8" t="s">
        <v>333</v>
      </c>
      <c r="C1075" s="13">
        <v>7</v>
      </c>
      <c r="D1075" s="2" t="s">
        <v>276</v>
      </c>
      <c r="E1075" s="5">
        <v>479153305.82028002</v>
      </c>
      <c r="F1075" s="10">
        <v>33540731.4074196</v>
      </c>
      <c r="G1075" s="2"/>
      <c r="I1075" s="5">
        <f>PRODUCT(F1075,G1075)</f>
        <v>33540731.4074196</v>
      </c>
    </row>
    <row r="1076" spans="1:10">
      <c r="A1076" s="2"/>
      <c r="B1076" s="8" t="s">
        <v>435</v>
      </c>
      <c r="C1076" s="13">
        <v>1</v>
      </c>
      <c r="D1076" s="2" t="s">
        <v>276</v>
      </c>
      <c r="E1076" s="5">
        <v>454104481.73360002</v>
      </c>
      <c r="F1076" s="10">
        <v>4541044.8173359996</v>
      </c>
      <c r="G1076" s="2"/>
      <c r="I1076" s="5">
        <f>PRODUCT(F1076,G1076)</f>
        <v>4541044.8173359996</v>
      </c>
    </row>
    <row r="1077" spans="1:10">
      <c r="A1077" s="2"/>
      <c r="B1077" s="8" t="s">
        <v>334</v>
      </c>
      <c r="C1077" s="13">
        <v>0.5</v>
      </c>
      <c r="D1077" s="2" t="s">
        <v>276</v>
      </c>
      <c r="E1077" s="5">
        <v>454104481.73360002</v>
      </c>
      <c r="F1077" s="10">
        <v>2264917.9086679998</v>
      </c>
      <c r="G1077" s="2"/>
      <c r="I1077" s="5">
        <f>PRODUCT(F1077,G1077)</f>
        <v>2264917.9086679998</v>
      </c>
    </row>
    <row r="1078" spans="1:10">
      <c r="A1078" s="2"/>
      <c r="B1078" s="8" t="s">
        <v>436</v>
      </c>
      <c r="C1078" s="2"/>
      <c r="D1078" s="2"/>
      <c r="E1078" s="2"/>
      <c r="F1078" s="2" t="s">
        <v>319</v>
      </c>
      <c r="G1078" s="2"/>
      <c r="I1078" s="9" t="s">
        <v>319</v>
      </c>
    </row>
    <row r="1079" spans="1:10">
      <c r="A1079" s="2"/>
      <c r="B1079" s="8"/>
      <c r="C1079" s="2"/>
      <c r="D1079" s="2"/>
      <c r="E1079" s="2"/>
      <c r="G1079" s="2"/>
      <c r="I1079" s="2"/>
    </row>
    <row r="1080" spans="1:10">
      <c r="A1080" s="2"/>
      <c r="B1080" s="8" t="s">
        <v>437</v>
      </c>
      <c r="C1080" s="5">
        <v>170645</v>
      </c>
      <c r="D1080" s="2" t="s">
        <v>269</v>
      </c>
      <c r="E1080" s="5">
        <v>3044.33179966424</v>
      </c>
      <c r="F1080" s="10">
        <v>519499999.953704</v>
      </c>
      <c r="G1080" s="2"/>
      <c r="I1080" s="10">
        <v>519499999.953704</v>
      </c>
    </row>
    <row r="1081" spans="1:10">
      <c r="A1081" s="2"/>
      <c r="B1081" s="8"/>
      <c r="C1081" s="2"/>
      <c r="D1081" s="2"/>
      <c r="E1081" s="2"/>
      <c r="G1081" s="2"/>
      <c r="I1081" s="2"/>
    </row>
    <row r="1082" spans="1:10">
      <c r="A1082" s="2"/>
      <c r="B1082" s="8" t="s">
        <v>570</v>
      </c>
      <c r="C1082" s="5">
        <v>170645</v>
      </c>
      <c r="D1082" s="2" t="s">
        <v>269</v>
      </c>
      <c r="E1082" s="5">
        <v>3393.3604830640402</v>
      </c>
      <c r="F1082" s="10">
        <v>579059999.63246298</v>
      </c>
      <c r="G1082" s="2"/>
      <c r="I1082" s="10">
        <v>579059999.63246298</v>
      </c>
    </row>
    <row r="1083" spans="1:10">
      <c r="B1083" s="14" t="s">
        <v>571</v>
      </c>
      <c r="C1083" s="3"/>
      <c r="D1083" s="3"/>
      <c r="E1083" s="3"/>
      <c r="F1083" s="6">
        <f>SUM(I623:I715,I717:I729,I731:I1058,I1060:I1079,I1081:I1081,I1083:I1083)</f>
        <v>579059999.63246262</v>
      </c>
      <c r="G1083" s="3"/>
      <c r="J1083" s="6">
        <f>PRODUCT(F1083,G1083)</f>
        <v>579059999.63246262</v>
      </c>
    </row>
    <row r="1085" spans="1:10">
      <c r="A1085" s="3"/>
      <c r="B1085" s="14" t="s">
        <v>260</v>
      </c>
    </row>
    <row r="1086" spans="1:10">
      <c r="A1086" s="2"/>
      <c r="B1086" s="8"/>
      <c r="C1086" s="2"/>
      <c r="D1086" s="2"/>
      <c r="E1086" s="2"/>
      <c r="G1086" s="2"/>
      <c r="I1086" s="2"/>
    </row>
    <row r="1087" spans="1:10">
      <c r="A1087" s="2"/>
      <c r="B1087" s="8" t="s">
        <v>265</v>
      </c>
      <c r="C1087" s="2"/>
      <c r="D1087" s="2"/>
      <c r="E1087" s="2"/>
      <c r="G1087" s="2"/>
      <c r="I1087" s="2"/>
    </row>
    <row r="1089" spans="1:9">
      <c r="A1089" s="7"/>
      <c r="B1089" s="16" t="s">
        <v>267</v>
      </c>
    </row>
    <row r="1090" spans="1:9">
      <c r="A1090" s="2"/>
      <c r="B1090" s="8"/>
      <c r="C1090" s="2"/>
      <c r="D1090" s="2"/>
      <c r="E1090" s="2"/>
      <c r="G1090" s="2"/>
      <c r="H1090" s="2"/>
    </row>
    <row r="1091" spans="1:9">
      <c r="A1091" s="2"/>
      <c r="B1091" s="8" t="s">
        <v>267</v>
      </c>
      <c r="C1091" s="2"/>
      <c r="D1091" s="2"/>
      <c r="E1091" s="2"/>
      <c r="G1091" s="2"/>
      <c r="H1091" s="2"/>
    </row>
    <row r="1092" spans="1:9">
      <c r="A1092" s="2"/>
      <c r="B1092" s="8" t="s">
        <v>268</v>
      </c>
      <c r="C1092" s="5">
        <v>5713</v>
      </c>
      <c r="D1092" s="2" t="s">
        <v>269</v>
      </c>
      <c r="E1092" s="5">
        <v>250</v>
      </c>
      <c r="F1092" s="5">
        <f>C1092*E1092</f>
        <v>1428250</v>
      </c>
      <c r="G1092" s="2"/>
      <c r="H1092" s="11">
        <f>PRODUCT(F1092,G1092)</f>
        <v>1428250</v>
      </c>
    </row>
    <row r="1093" spans="1:9">
      <c r="A1093" s="2"/>
      <c r="B1093" s="8" t="s">
        <v>270</v>
      </c>
      <c r="C1093" s="5">
        <v>841</v>
      </c>
      <c r="D1093" s="2" t="s">
        <v>269</v>
      </c>
      <c r="E1093" s="5">
        <v>35</v>
      </c>
      <c r="F1093" s="5">
        <f>C1093*E1093</f>
        <v>29435</v>
      </c>
      <c r="G1093" s="2"/>
      <c r="H1093" s="5">
        <f>PRODUCT(F1093,G1093)</f>
        <v>29435</v>
      </c>
    </row>
    <row r="1094" spans="1:9">
      <c r="A1094" s="2"/>
      <c r="B1094" s="8" t="s">
        <v>271</v>
      </c>
      <c r="C1094" s="5">
        <v>2</v>
      </c>
      <c r="D1094" s="2" t="s">
        <v>272</v>
      </c>
      <c r="E1094" s="5">
        <v>150000</v>
      </c>
      <c r="F1094" s="5">
        <f>C1094*E1094</f>
        <v>300000</v>
      </c>
      <c r="G1094" s="2"/>
      <c r="H1094" s="5">
        <f>PRODUCT(F1094,G1094)</f>
        <v>300000</v>
      </c>
    </row>
    <row r="1095" spans="1:9">
      <c r="A1095" s="2"/>
      <c r="B1095" s="8" t="s">
        <v>273</v>
      </c>
      <c r="C1095" s="5">
        <v>164455</v>
      </c>
      <c r="D1095" s="2" t="s">
        <v>269</v>
      </c>
      <c r="E1095" s="5">
        <v>1</v>
      </c>
      <c r="F1095" s="5">
        <f>C1095*E1095</f>
        <v>164455</v>
      </c>
      <c r="G1095" s="2"/>
      <c r="H1095" s="5">
        <f>PRODUCT(F1095,G1095)</f>
        <v>164455</v>
      </c>
    </row>
    <row r="1096" spans="1:9">
      <c r="A1096" s="2"/>
      <c r="B1096" s="8"/>
      <c r="C1096" s="2"/>
      <c r="D1096" s="2"/>
      <c r="E1096" s="2"/>
      <c r="G1096" s="2"/>
      <c r="H1096" s="2"/>
    </row>
    <row r="1097" spans="1:9">
      <c r="A1097" s="2"/>
      <c r="B1097" s="8" t="s">
        <v>274</v>
      </c>
      <c r="C1097" s="5">
        <v>5713</v>
      </c>
      <c r="D1097" s="2" t="s">
        <v>269</v>
      </c>
      <c r="E1097" s="5">
        <v>336.45020129529098</v>
      </c>
      <c r="F1097" s="10">
        <v>1922140</v>
      </c>
      <c r="G1097" s="2"/>
      <c r="H1097" s="10">
        <v>1922140</v>
      </c>
    </row>
    <row r="1098" spans="1:9">
      <c r="A1098" s="2"/>
      <c r="B1098" s="8"/>
      <c r="C1098" s="2"/>
      <c r="D1098" s="2"/>
      <c r="E1098" s="2"/>
      <c r="G1098" s="2"/>
      <c r="H1098" s="2"/>
    </row>
    <row r="1099" spans="1:9">
      <c r="A1099" s="2"/>
      <c r="B1099" s="8" t="s">
        <v>275</v>
      </c>
      <c r="C1099" s="5">
        <v>10</v>
      </c>
      <c r="D1099" s="2" t="s">
        <v>276</v>
      </c>
      <c r="E1099" s="5">
        <v>1922140</v>
      </c>
      <c r="F1099" s="10">
        <v>192214</v>
      </c>
      <c r="G1099" s="2"/>
      <c r="H1099" s="5">
        <f>PRODUCT(F1099,G1099)</f>
        <v>192214</v>
      </c>
    </row>
    <row r="1100" spans="1:9">
      <c r="A1100" s="2"/>
      <c r="B1100" s="8" t="s">
        <v>277</v>
      </c>
      <c r="C1100" s="5">
        <v>5</v>
      </c>
      <c r="D1100" s="2" t="s">
        <v>276</v>
      </c>
      <c r="E1100" s="5">
        <v>2114354</v>
      </c>
      <c r="F1100" s="10">
        <v>105717.7</v>
      </c>
      <c r="G1100" s="2"/>
      <c r="H1100" s="5">
        <f>PRODUCT(F1100,G1100)</f>
        <v>105717.7</v>
      </c>
    </row>
    <row r="1101" spans="1:9">
      <c r="A1101" s="2"/>
      <c r="B1101" s="8" t="s">
        <v>278</v>
      </c>
      <c r="C1101" s="5">
        <v>3</v>
      </c>
      <c r="D1101" s="2" t="s">
        <v>276</v>
      </c>
      <c r="E1101" s="5">
        <v>2220071.7000000002</v>
      </c>
      <c r="F1101" s="10">
        <v>66602.150999999998</v>
      </c>
      <c r="G1101" s="2"/>
      <c r="H1101" s="5">
        <f>PRODUCT(F1101,G1101)</f>
        <v>66602.150999999998</v>
      </c>
    </row>
    <row r="1102" spans="1:9">
      <c r="A1102" s="2"/>
      <c r="B1102" s="8" t="s">
        <v>9</v>
      </c>
      <c r="C1102" s="5">
        <v>5731</v>
      </c>
      <c r="D1102" s="2" t="s">
        <v>269</v>
      </c>
      <c r="E1102" s="5">
        <v>399.00084644913602</v>
      </c>
      <c r="F1102" s="10">
        <v>2286673.8509999998</v>
      </c>
      <c r="G1102" s="2"/>
      <c r="H1102" s="10">
        <v>2286673.8509999998</v>
      </c>
    </row>
    <row r="1103" spans="1:9">
      <c r="B1103" s="14" t="s">
        <v>440</v>
      </c>
      <c r="C1103" s="6">
        <v>5713</v>
      </c>
      <c r="D1103" s="3" t="s">
        <v>269</v>
      </c>
      <c r="E1103" s="6">
        <v>400.25798197094298</v>
      </c>
      <c r="F1103" s="6">
        <f>SUM(H1087:H1096,H1098:H1101,H1103:H1103)</f>
        <v>2286673.8510000003</v>
      </c>
      <c r="G1103" s="3"/>
      <c r="I1103" s="6">
        <f>PRODUCT(F1103,G1103)</f>
        <v>2286673.8510000003</v>
      </c>
    </row>
    <row r="1105" spans="1:8">
      <c r="A1105" s="7"/>
      <c r="B1105" s="16" t="s">
        <v>280</v>
      </c>
    </row>
    <row r="1106" spans="1:8">
      <c r="A1106" s="2"/>
      <c r="B1106" s="8"/>
      <c r="C1106" s="2"/>
      <c r="D1106" s="2"/>
      <c r="E1106" s="2"/>
      <c r="G1106" s="2"/>
      <c r="H1106" s="2"/>
    </row>
    <row r="1107" spans="1:8">
      <c r="A1107" s="2"/>
      <c r="B1107" s="8" t="s">
        <v>281</v>
      </c>
      <c r="C1107" s="2"/>
      <c r="D1107" s="2"/>
      <c r="E1107" s="2"/>
      <c r="G1107" s="2"/>
      <c r="H1107" s="2"/>
    </row>
    <row r="1108" spans="1:8">
      <c r="A1108" s="2"/>
      <c r="B1108" s="8"/>
      <c r="C1108" s="2"/>
      <c r="D1108" s="2"/>
      <c r="E1108" s="2"/>
      <c r="G1108" s="2"/>
      <c r="H1108" s="2"/>
    </row>
    <row r="1109" spans="1:8">
      <c r="A1109" s="2"/>
      <c r="B1109" s="8" t="s">
        <v>572</v>
      </c>
      <c r="C1109" s="2"/>
      <c r="D1109" s="2" t="s">
        <v>283</v>
      </c>
      <c r="E1109" s="2"/>
      <c r="G1109" s="2"/>
      <c r="H1109" s="2"/>
    </row>
    <row r="1110" spans="1:8">
      <c r="A1110" s="2"/>
      <c r="B1110" s="8"/>
      <c r="C1110" s="2"/>
      <c r="D1110" s="2"/>
      <c r="E1110" s="2"/>
      <c r="G1110" s="2"/>
      <c r="H1110" s="2"/>
    </row>
    <row r="1111" spans="1:8" ht="22.5">
      <c r="A1111" s="2"/>
      <c r="B1111" s="8" t="s">
        <v>285</v>
      </c>
      <c r="C1111" s="5">
        <v>3046</v>
      </c>
      <c r="D1111" s="2" t="s">
        <v>269</v>
      </c>
      <c r="E1111" s="5">
        <v>350</v>
      </c>
      <c r="F1111" s="5">
        <f>C1111*E1111</f>
        <v>1066100</v>
      </c>
      <c r="G1111" s="2"/>
      <c r="H1111" s="5">
        <f>PRODUCT(F1111,G1111)</f>
        <v>1066100</v>
      </c>
    </row>
    <row r="1112" spans="1:8">
      <c r="A1112" s="2"/>
      <c r="B1112" s="8" t="s">
        <v>286</v>
      </c>
      <c r="C1112" s="5">
        <v>6091</v>
      </c>
      <c r="D1112" s="2" t="s">
        <v>269</v>
      </c>
      <c r="E1112" s="5">
        <v>150</v>
      </c>
      <c r="F1112" s="5">
        <f>C1112*E1112</f>
        <v>913650</v>
      </c>
      <c r="G1112" s="2"/>
      <c r="H1112" s="5">
        <f>PRODUCT(F1112,G1112)</f>
        <v>913650</v>
      </c>
    </row>
    <row r="1113" spans="1:8">
      <c r="A1113" s="2"/>
      <c r="B1113" s="8" t="s">
        <v>287</v>
      </c>
      <c r="C1113" s="5">
        <v>3046</v>
      </c>
      <c r="D1113" s="2" t="s">
        <v>269</v>
      </c>
      <c r="E1113" s="5">
        <v>250</v>
      </c>
      <c r="F1113" s="5">
        <f>C1113*E1113</f>
        <v>761500</v>
      </c>
      <c r="G1113" s="2"/>
      <c r="H1113" s="5">
        <f>PRODUCT(F1113,G1113)</f>
        <v>761500</v>
      </c>
    </row>
    <row r="1114" spans="1:8">
      <c r="A1114" s="2"/>
      <c r="B1114" s="8"/>
      <c r="C1114" s="2"/>
      <c r="D1114" s="2"/>
      <c r="E1114" s="2"/>
      <c r="G1114" s="2"/>
      <c r="H1114" s="2"/>
    </row>
    <row r="1115" spans="1:8">
      <c r="A1115" s="2"/>
      <c r="B1115" s="8" t="s">
        <v>573</v>
      </c>
      <c r="C1115" s="5">
        <v>12183</v>
      </c>
      <c r="D1115" s="2" t="s">
        <v>269</v>
      </c>
      <c r="E1115" s="5">
        <v>20</v>
      </c>
      <c r="F1115" s="5">
        <f t="shared" ref="F1115:F1121" si="16">C1115*E1115</f>
        <v>243660</v>
      </c>
      <c r="G1115" s="2"/>
      <c r="H1115" s="5">
        <f t="shared" ref="H1115:H1121" si="17">PRODUCT(F1115,G1115)</f>
        <v>243660</v>
      </c>
    </row>
    <row r="1116" spans="1:8">
      <c r="A1116" s="2"/>
      <c r="B1116" s="8" t="s">
        <v>574</v>
      </c>
      <c r="C1116" s="5">
        <v>80</v>
      </c>
      <c r="D1116" s="2" t="s">
        <v>269</v>
      </c>
      <c r="E1116" s="5">
        <v>1500</v>
      </c>
      <c r="F1116" s="5">
        <f t="shared" si="16"/>
        <v>120000</v>
      </c>
      <c r="G1116" s="2"/>
      <c r="H1116" s="5">
        <f t="shared" si="17"/>
        <v>120000</v>
      </c>
    </row>
    <row r="1117" spans="1:8">
      <c r="A1117" s="2"/>
      <c r="B1117" s="8" t="s">
        <v>293</v>
      </c>
      <c r="C1117" s="5">
        <v>1</v>
      </c>
      <c r="D1117" s="2" t="s">
        <v>291</v>
      </c>
      <c r="E1117" s="5">
        <v>350000</v>
      </c>
      <c r="F1117" s="5">
        <f t="shared" si="16"/>
        <v>350000</v>
      </c>
      <c r="G1117" s="2"/>
      <c r="H1117" s="5">
        <f t="shared" si="17"/>
        <v>350000</v>
      </c>
    </row>
    <row r="1118" spans="1:8">
      <c r="A1118" s="2"/>
      <c r="B1118" s="8" t="s">
        <v>452</v>
      </c>
      <c r="C1118" s="5">
        <v>1</v>
      </c>
      <c r="D1118" s="2" t="s">
        <v>291</v>
      </c>
      <c r="E1118" s="5">
        <v>150000</v>
      </c>
      <c r="F1118" s="5">
        <f t="shared" si="16"/>
        <v>150000</v>
      </c>
      <c r="G1118" s="2"/>
      <c r="H1118" s="5">
        <f t="shared" si="17"/>
        <v>150000</v>
      </c>
    </row>
    <row r="1119" spans="1:8">
      <c r="A1119" s="2"/>
      <c r="B1119" s="8" t="s">
        <v>295</v>
      </c>
      <c r="C1119" s="5">
        <v>1</v>
      </c>
      <c r="D1119" s="2" t="s">
        <v>291</v>
      </c>
      <c r="E1119" s="5">
        <v>150000</v>
      </c>
      <c r="F1119" s="5">
        <f t="shared" si="16"/>
        <v>150000</v>
      </c>
      <c r="G1119" s="2"/>
      <c r="H1119" s="5">
        <f t="shared" si="17"/>
        <v>150000</v>
      </c>
    </row>
    <row r="1120" spans="1:8">
      <c r="A1120" s="2"/>
      <c r="B1120" s="8" t="s">
        <v>575</v>
      </c>
      <c r="C1120" s="5">
        <v>1</v>
      </c>
      <c r="D1120" s="2" t="s">
        <v>291</v>
      </c>
      <c r="E1120" s="5">
        <v>250000</v>
      </c>
      <c r="F1120" s="5">
        <f t="shared" si="16"/>
        <v>250000</v>
      </c>
      <c r="G1120" s="2"/>
      <c r="H1120" s="5">
        <f t="shared" si="17"/>
        <v>250000</v>
      </c>
    </row>
    <row r="1121" spans="1:9">
      <c r="A1121" s="2"/>
      <c r="B1121" s="8" t="s">
        <v>576</v>
      </c>
      <c r="C1121" s="5">
        <v>1</v>
      </c>
      <c r="D1121" s="2" t="s">
        <v>291</v>
      </c>
      <c r="E1121" s="5">
        <v>350000</v>
      </c>
      <c r="F1121" s="5">
        <f t="shared" si="16"/>
        <v>350000</v>
      </c>
      <c r="G1121" s="2"/>
      <c r="H1121" s="5">
        <f t="shared" si="17"/>
        <v>350000</v>
      </c>
    </row>
    <row r="1122" spans="1:9">
      <c r="A1122" s="2"/>
      <c r="B1122" s="8" t="s">
        <v>274</v>
      </c>
      <c r="C1122" s="5">
        <v>28904</v>
      </c>
      <c r="D1122" s="2" t="s">
        <v>269</v>
      </c>
      <c r="E1122" s="5">
        <v>150.66807362302799</v>
      </c>
      <c r="F1122" s="10">
        <v>4354910</v>
      </c>
      <c r="G1122" s="2"/>
      <c r="H1122" s="10">
        <v>4354910</v>
      </c>
    </row>
    <row r="1123" spans="1:9">
      <c r="A1123" s="2"/>
      <c r="B1123" s="8"/>
      <c r="C1123" s="2"/>
      <c r="D1123" s="2"/>
      <c r="E1123" s="2"/>
      <c r="G1123" s="2"/>
      <c r="H1123" s="2"/>
    </row>
    <row r="1124" spans="1:9">
      <c r="A1124" s="2"/>
      <c r="B1124" s="8" t="s">
        <v>275</v>
      </c>
      <c r="C1124" s="5">
        <v>10</v>
      </c>
      <c r="D1124" s="2" t="s">
        <v>276</v>
      </c>
      <c r="E1124" s="5">
        <v>7643720</v>
      </c>
      <c r="F1124" s="10">
        <v>764372</v>
      </c>
      <c r="G1124" s="2"/>
      <c r="H1124" s="5">
        <f>PRODUCT(F1124,G1124)</f>
        <v>764372</v>
      </c>
    </row>
    <row r="1125" spans="1:9">
      <c r="A1125" s="2"/>
      <c r="B1125" s="8" t="s">
        <v>277</v>
      </c>
      <c r="C1125" s="5">
        <v>5</v>
      </c>
      <c r="D1125" s="2" t="s">
        <v>276</v>
      </c>
      <c r="E1125" s="5">
        <v>8408092</v>
      </c>
      <c r="F1125" s="10">
        <v>720404.6</v>
      </c>
      <c r="G1125" s="2"/>
      <c r="H1125" s="5">
        <f>PRODUCT(F1125,G1125)</f>
        <v>720404.6</v>
      </c>
    </row>
    <row r="1126" spans="1:9">
      <c r="A1126" s="2"/>
      <c r="B1126" s="8" t="s">
        <v>278</v>
      </c>
      <c r="C1126" s="5">
        <v>3</v>
      </c>
      <c r="D1126" s="2" t="s">
        <v>276</v>
      </c>
      <c r="E1126" s="5">
        <v>9128496.5999999996</v>
      </c>
      <c r="F1126" s="10">
        <v>273854.89799999999</v>
      </c>
      <c r="G1126" s="2"/>
      <c r="H1126" s="5">
        <f>PRODUCT(F1126,G1126)</f>
        <v>273854.89799999999</v>
      </c>
    </row>
    <row r="1127" spans="1:9">
      <c r="A1127" s="2"/>
      <c r="B1127" s="8" t="s">
        <v>9</v>
      </c>
      <c r="C1127" s="5">
        <v>28904</v>
      </c>
      <c r="D1127" s="2" t="s">
        <v>269</v>
      </c>
      <c r="E1127" s="5">
        <v>211.511953293662</v>
      </c>
      <c r="F1127" s="10">
        <v>6113541.4979999997</v>
      </c>
      <c r="G1127" s="2"/>
      <c r="H1127" s="10">
        <v>6113541.4979999997</v>
      </c>
    </row>
    <row r="1128" spans="1:9">
      <c r="B1128" s="14" t="s">
        <v>297</v>
      </c>
      <c r="C1128" s="6">
        <v>12183</v>
      </c>
      <c r="D1128" s="3" t="s">
        <v>269</v>
      </c>
      <c r="E1128" s="6">
        <v>501.80920118197503</v>
      </c>
      <c r="F1128" s="6">
        <f>SUM(H1106:H1121,H1123:H1126,H1128:H1128)</f>
        <v>6113541.4979999997</v>
      </c>
      <c r="G1128" s="3"/>
      <c r="I1128" s="6">
        <f>PRODUCT(F1128,G1128)</f>
        <v>6113541.4979999997</v>
      </c>
    </row>
    <row r="1130" spans="1:9">
      <c r="A1130" s="7"/>
      <c r="B1130" s="16" t="s">
        <v>298</v>
      </c>
    </row>
    <row r="1131" spans="1:9">
      <c r="A1131" s="2"/>
      <c r="B1131" s="8"/>
      <c r="C1131" s="2"/>
      <c r="D1131" s="2"/>
      <c r="E1131" s="2"/>
      <c r="G1131" s="2"/>
      <c r="H1131" s="2"/>
    </row>
    <row r="1132" spans="1:9">
      <c r="A1132" s="2"/>
      <c r="B1132" s="8" t="s">
        <v>298</v>
      </c>
      <c r="C1132" s="2"/>
      <c r="D1132" s="2"/>
      <c r="E1132" s="2"/>
      <c r="G1132" s="2"/>
      <c r="H1132" s="2"/>
    </row>
    <row r="1133" spans="1:9">
      <c r="A1133" s="2"/>
      <c r="B1133" s="8" t="s">
        <v>299</v>
      </c>
      <c r="C1133" s="5">
        <v>11490</v>
      </c>
      <c r="D1133" s="2" t="s">
        <v>269</v>
      </c>
      <c r="E1133" s="5">
        <v>100</v>
      </c>
      <c r="F1133" s="5">
        <f t="shared" ref="F1133:F1138" si="18">C1133*E1133</f>
        <v>1149000</v>
      </c>
      <c r="G1133" s="2"/>
      <c r="H1133" s="5">
        <f t="shared" ref="H1133:H1138" si="19">PRODUCT(F1133,G1133)</f>
        <v>1149000</v>
      </c>
    </row>
    <row r="1134" spans="1:9">
      <c r="A1134" s="2"/>
      <c r="B1134" s="8" t="s">
        <v>300</v>
      </c>
      <c r="C1134" s="5">
        <v>4113</v>
      </c>
      <c r="D1134" s="2" t="s">
        <v>301</v>
      </c>
      <c r="E1134" s="5">
        <v>120</v>
      </c>
      <c r="F1134" s="5">
        <f t="shared" si="18"/>
        <v>493560</v>
      </c>
      <c r="G1134" s="2"/>
      <c r="H1134" s="5">
        <f t="shared" si="19"/>
        <v>493560</v>
      </c>
    </row>
    <row r="1135" spans="1:9">
      <c r="A1135" s="2"/>
      <c r="B1135" s="8" t="s">
        <v>302</v>
      </c>
      <c r="C1135" s="5">
        <v>102.825</v>
      </c>
      <c r="D1135" s="2" t="s">
        <v>272</v>
      </c>
      <c r="E1135" s="5">
        <v>6000</v>
      </c>
      <c r="F1135" s="5">
        <f t="shared" si="18"/>
        <v>616950</v>
      </c>
      <c r="G1135" s="2"/>
      <c r="H1135" s="5">
        <f t="shared" si="19"/>
        <v>616950</v>
      </c>
    </row>
    <row r="1136" spans="1:9">
      <c r="A1136" s="2"/>
      <c r="B1136" s="8" t="s">
        <v>303</v>
      </c>
      <c r="C1136" s="5">
        <v>11490</v>
      </c>
      <c r="D1136" s="2" t="s">
        <v>269</v>
      </c>
      <c r="E1136" s="5">
        <v>12</v>
      </c>
      <c r="F1136" s="5">
        <f t="shared" si="18"/>
        <v>137880</v>
      </c>
      <c r="G1136" s="2"/>
      <c r="H1136" s="5">
        <f t="shared" si="19"/>
        <v>137880</v>
      </c>
    </row>
    <row r="1137" spans="1:9">
      <c r="A1137" s="2"/>
      <c r="B1137" s="8" t="s">
        <v>577</v>
      </c>
      <c r="C1137" s="5">
        <v>1</v>
      </c>
      <c r="D1137" s="2" t="s">
        <v>272</v>
      </c>
      <c r="E1137" s="5">
        <v>1000000</v>
      </c>
      <c r="F1137" s="5">
        <f t="shared" si="18"/>
        <v>1000000</v>
      </c>
      <c r="G1137" s="2"/>
      <c r="H1137" s="5">
        <f t="shared" si="19"/>
        <v>1000000</v>
      </c>
    </row>
    <row r="1138" spans="1:9">
      <c r="A1138" s="2"/>
      <c r="B1138" s="8" t="s">
        <v>304</v>
      </c>
      <c r="C1138" s="5">
        <v>11490</v>
      </c>
      <c r="D1138" s="2" t="s">
        <v>269</v>
      </c>
      <c r="E1138" s="5">
        <v>20</v>
      </c>
      <c r="F1138" s="5">
        <f t="shared" si="18"/>
        <v>229800</v>
      </c>
      <c r="G1138" s="2"/>
      <c r="H1138" s="5">
        <f t="shared" si="19"/>
        <v>229800</v>
      </c>
    </row>
    <row r="1139" spans="1:9">
      <c r="A1139" s="2"/>
      <c r="B1139" s="8"/>
      <c r="C1139" s="2"/>
      <c r="D1139" s="2"/>
      <c r="E1139" s="2"/>
      <c r="G1139" s="2"/>
      <c r="H1139" s="2"/>
    </row>
    <row r="1140" spans="1:9">
      <c r="A1140" s="2"/>
      <c r="B1140" s="8" t="s">
        <v>274</v>
      </c>
      <c r="C1140" s="5">
        <v>7142</v>
      </c>
      <c r="D1140" s="2" t="s">
        <v>269</v>
      </c>
      <c r="E1140" s="5">
        <v>507.86754410529301</v>
      </c>
      <c r="F1140" s="10">
        <v>3627190</v>
      </c>
      <c r="G1140" s="2"/>
      <c r="H1140" s="10">
        <v>3627190</v>
      </c>
    </row>
    <row r="1141" spans="1:9">
      <c r="A1141" s="2"/>
      <c r="B1141" s="8"/>
      <c r="C1141" s="2"/>
      <c r="D1141" s="2"/>
      <c r="E1141" s="2"/>
      <c r="G1141" s="2"/>
      <c r="H1141" s="2"/>
    </row>
    <row r="1142" spans="1:9">
      <c r="A1142" s="2"/>
      <c r="B1142" s="8" t="s">
        <v>275</v>
      </c>
      <c r="C1142" s="5">
        <v>10</v>
      </c>
      <c r="D1142" s="2" t="s">
        <v>276</v>
      </c>
      <c r="E1142" s="5">
        <v>4856990</v>
      </c>
      <c r="F1142" s="10">
        <v>485699</v>
      </c>
      <c r="G1142" s="2"/>
      <c r="H1142" s="5">
        <f>PRODUCT(F1142,G1142)</f>
        <v>485699</v>
      </c>
    </row>
    <row r="1143" spans="1:9">
      <c r="A1143" s="2"/>
      <c r="B1143" s="8" t="s">
        <v>277</v>
      </c>
      <c r="C1143" s="5">
        <v>5</v>
      </c>
      <c r="D1143" s="2" t="s">
        <v>276</v>
      </c>
      <c r="E1143" s="5">
        <v>5342689</v>
      </c>
      <c r="F1143" s="10">
        <v>267134.45</v>
      </c>
      <c r="G1143" s="2"/>
      <c r="H1143" s="5">
        <f>PRODUCT(F1143,G1143)</f>
        <v>267134.45</v>
      </c>
    </row>
    <row r="1144" spans="1:9">
      <c r="A1144" s="2"/>
      <c r="B1144" s="8" t="s">
        <v>278</v>
      </c>
      <c r="C1144" s="5">
        <v>3</v>
      </c>
      <c r="D1144" s="2" t="s">
        <v>276</v>
      </c>
      <c r="E1144" s="5">
        <v>5609823.4500000002</v>
      </c>
      <c r="F1144" s="10">
        <v>168294.7035</v>
      </c>
      <c r="G1144" s="2"/>
      <c r="H1144" s="5">
        <f>PRODUCT(F1144,G1144)</f>
        <v>168294.7035</v>
      </c>
    </row>
    <row r="1145" spans="1:9">
      <c r="A1145" s="2"/>
      <c r="B1145" s="8" t="s">
        <v>9</v>
      </c>
      <c r="C1145" s="5">
        <v>7142</v>
      </c>
      <c r="D1145" s="2" t="s">
        <v>269</v>
      </c>
      <c r="E1145" s="5">
        <v>636.84096240548899</v>
      </c>
      <c r="F1145" s="10">
        <v>4548318.1535</v>
      </c>
      <c r="G1145" s="2"/>
      <c r="H1145" s="10">
        <v>4548318.1535</v>
      </c>
    </row>
    <row r="1146" spans="1:9">
      <c r="B1146" s="14" t="s">
        <v>306</v>
      </c>
      <c r="C1146" s="6">
        <v>7142</v>
      </c>
      <c r="D1146" s="3" t="s">
        <v>269</v>
      </c>
      <c r="E1146" s="6">
        <v>636.84096240548899</v>
      </c>
      <c r="F1146" s="6">
        <f>SUM(H1131:H1139,H1141:H1144,H1146:H1146)</f>
        <v>4548318.1535</v>
      </c>
      <c r="G1146" s="3"/>
      <c r="I1146" s="6">
        <f>PRODUCT(F1146,G1146)</f>
        <v>4548318.1535</v>
      </c>
    </row>
    <row r="1148" spans="1:9">
      <c r="A1148" s="7"/>
      <c r="B1148" s="16" t="s">
        <v>578</v>
      </c>
    </row>
    <row r="1149" spans="1:9">
      <c r="A1149" s="2"/>
      <c r="B1149" s="8"/>
      <c r="C1149" s="2"/>
      <c r="D1149" s="2"/>
      <c r="E1149" s="2"/>
      <c r="G1149" s="2"/>
      <c r="H1149" s="2"/>
    </row>
    <row r="1150" spans="1:9">
      <c r="A1150" s="2"/>
      <c r="B1150" s="8" t="s">
        <v>308</v>
      </c>
      <c r="C1150" s="2"/>
      <c r="D1150" s="2"/>
      <c r="E1150" s="2"/>
      <c r="G1150" s="2"/>
      <c r="H1150" s="2"/>
    </row>
    <row r="1151" spans="1:9">
      <c r="A1151" s="2"/>
      <c r="B1151" s="8"/>
      <c r="C1151" s="2"/>
      <c r="D1151" s="2"/>
      <c r="E1151" s="2"/>
      <c r="G1151" s="2"/>
      <c r="H1151" s="2"/>
    </row>
    <row r="1152" spans="1:9">
      <c r="A1152" s="2"/>
      <c r="B1152" s="8" t="s">
        <v>309</v>
      </c>
      <c r="C1152" s="2"/>
      <c r="D1152" s="2" t="s">
        <v>283</v>
      </c>
      <c r="E1152" s="2"/>
      <c r="G1152" s="2"/>
      <c r="H1152" s="2"/>
    </row>
    <row r="1153" spans="1:8">
      <c r="A1153" s="2"/>
      <c r="B1153" s="8"/>
      <c r="C1153" s="2"/>
      <c r="D1153" s="2"/>
      <c r="E1153" s="2"/>
      <c r="G1153" s="2"/>
      <c r="H1153" s="2"/>
    </row>
    <row r="1154" spans="1:8">
      <c r="A1154" s="2"/>
      <c r="B1154" s="8" t="s">
        <v>315</v>
      </c>
      <c r="C1154" s="5">
        <v>32085</v>
      </c>
      <c r="D1154" s="2" t="s">
        <v>269</v>
      </c>
      <c r="E1154" s="11">
        <v>7.117</v>
      </c>
      <c r="F1154" s="5">
        <f>C1154*E1154</f>
        <v>228348.94500000001</v>
      </c>
      <c r="G1154" s="2"/>
      <c r="H1154" s="5">
        <f>PRODUCT(F1154,G1154)</f>
        <v>228348.94500000001</v>
      </c>
    </row>
    <row r="1155" spans="1:8">
      <c r="A1155" s="2"/>
      <c r="B1155" s="8" t="s">
        <v>579</v>
      </c>
      <c r="C1155" s="2"/>
      <c r="D1155" s="2"/>
      <c r="E1155" s="2"/>
      <c r="F1155" s="2" t="s">
        <v>319</v>
      </c>
      <c r="G1155" s="2"/>
      <c r="H1155" s="9" t="s">
        <v>319</v>
      </c>
    </row>
    <row r="1156" spans="1:8">
      <c r="A1156" s="2"/>
      <c r="B1156" s="8" t="s">
        <v>316</v>
      </c>
      <c r="C1156" s="5">
        <v>7142</v>
      </c>
      <c r="D1156" s="2" t="s">
        <v>269</v>
      </c>
      <c r="E1156" s="11">
        <v>25.827999999999999</v>
      </c>
      <c r="F1156" s="5">
        <f>C1156*E1156</f>
        <v>184463.576</v>
      </c>
      <c r="G1156" s="2"/>
      <c r="H1156" s="5">
        <f>PRODUCT(F1156,G1156)</f>
        <v>184463.576</v>
      </c>
    </row>
    <row r="1157" spans="1:8">
      <c r="A1157" s="2"/>
      <c r="B1157" s="8" t="s">
        <v>317</v>
      </c>
      <c r="C1157" s="5">
        <v>32085</v>
      </c>
      <c r="D1157" s="2" t="s">
        <v>269</v>
      </c>
      <c r="E1157" s="11">
        <v>4.2240000000000002</v>
      </c>
      <c r="F1157" s="5">
        <f>C1157*E1157</f>
        <v>135527.04000000001</v>
      </c>
      <c r="G1157" s="2"/>
      <c r="H1157" s="5">
        <f>PRODUCT(F1157,G1157)</f>
        <v>135527.04000000001</v>
      </c>
    </row>
    <row r="1158" spans="1:8">
      <c r="A1158" s="2"/>
      <c r="B1158" s="8" t="s">
        <v>318</v>
      </c>
      <c r="C1158" s="2"/>
      <c r="D1158" s="2"/>
      <c r="E1158" s="2"/>
      <c r="F1158" s="2" t="s">
        <v>319</v>
      </c>
      <c r="G1158" s="2"/>
      <c r="H1158" s="9" t="s">
        <v>319</v>
      </c>
    </row>
    <row r="1159" spans="1:8">
      <c r="A1159" s="2"/>
      <c r="B1159" s="8" t="s">
        <v>320</v>
      </c>
      <c r="C1159" s="2"/>
      <c r="D1159" s="2"/>
      <c r="E1159" s="2"/>
      <c r="F1159" s="2" t="s">
        <v>319</v>
      </c>
      <c r="G1159" s="2"/>
      <c r="H1159" s="9" t="s">
        <v>319</v>
      </c>
    </row>
    <row r="1160" spans="1:8">
      <c r="A1160" s="2"/>
      <c r="B1160" s="8" t="s">
        <v>321</v>
      </c>
      <c r="C1160" s="5">
        <v>32085</v>
      </c>
      <c r="D1160" s="2" t="s">
        <v>269</v>
      </c>
      <c r="E1160" s="11">
        <v>1.6830000000000001</v>
      </c>
      <c r="F1160" s="5">
        <f>C1160*E1160</f>
        <v>53999.055</v>
      </c>
      <c r="G1160" s="2"/>
      <c r="H1160" s="5">
        <f>PRODUCT(F1160,G1160)</f>
        <v>53999.055</v>
      </c>
    </row>
    <row r="1161" spans="1:8">
      <c r="A1161" s="2"/>
      <c r="B1161" s="8" t="s">
        <v>322</v>
      </c>
      <c r="C1161" s="5">
        <v>32085</v>
      </c>
      <c r="D1161" s="2" t="s">
        <v>269</v>
      </c>
      <c r="E1161" s="11">
        <v>23.6</v>
      </c>
      <c r="F1161" s="5">
        <f>C1161*E1161</f>
        <v>757206</v>
      </c>
      <c r="G1161" s="2"/>
      <c r="H1161" s="5">
        <f>PRODUCT(F1161,G1161)</f>
        <v>757206</v>
      </c>
    </row>
    <row r="1162" spans="1:8">
      <c r="A1162" s="2"/>
      <c r="B1162" s="8" t="s">
        <v>324</v>
      </c>
      <c r="C1162" s="5">
        <v>32085</v>
      </c>
      <c r="D1162" s="2" t="s">
        <v>269</v>
      </c>
      <c r="E1162" s="11">
        <v>116.7</v>
      </c>
      <c r="F1162" s="5">
        <f>C1162*E1162</f>
        <v>3744319.5</v>
      </c>
      <c r="G1162" s="2"/>
      <c r="H1162" s="5">
        <f>PRODUCT(F1162,G1162)</f>
        <v>3744319.5</v>
      </c>
    </row>
    <row r="1163" spans="1:8">
      <c r="A1163" s="2"/>
      <c r="B1163" s="8" t="s">
        <v>580</v>
      </c>
      <c r="C1163" s="2"/>
      <c r="D1163" s="2"/>
      <c r="E1163" s="2"/>
      <c r="G1163" s="2"/>
      <c r="H1163" s="2"/>
    </row>
    <row r="1164" spans="1:8">
      <c r="A1164" s="2"/>
      <c r="B1164" s="8"/>
      <c r="C1164" s="2"/>
      <c r="D1164" s="2"/>
      <c r="E1164" s="2"/>
      <c r="G1164" s="2"/>
      <c r="H1164" s="2"/>
    </row>
    <row r="1165" spans="1:8">
      <c r="A1165" s="2"/>
      <c r="B1165" s="8" t="s">
        <v>274</v>
      </c>
      <c r="C1165" s="5">
        <v>32115</v>
      </c>
      <c r="D1165" s="2" t="s">
        <v>269</v>
      </c>
      <c r="E1165" s="5">
        <v>158.92461827806301</v>
      </c>
      <c r="F1165" s="10">
        <v>5103864.1160000004</v>
      </c>
      <c r="G1165" s="2"/>
      <c r="H1165" s="10">
        <v>5103864.1160000004</v>
      </c>
    </row>
    <row r="1166" spans="1:8">
      <c r="A1166" s="2"/>
      <c r="B1166" s="8"/>
      <c r="C1166" s="2"/>
      <c r="D1166" s="2"/>
      <c r="E1166" s="2"/>
      <c r="G1166" s="2"/>
      <c r="H1166" s="2"/>
    </row>
    <row r="1167" spans="1:8">
      <c r="A1167" s="2"/>
      <c r="B1167" s="8" t="s">
        <v>275</v>
      </c>
      <c r="C1167" s="5">
        <v>10</v>
      </c>
      <c r="D1167" s="2" t="s">
        <v>276</v>
      </c>
      <c r="E1167" s="5">
        <v>10207728.232000001</v>
      </c>
      <c r="F1167" s="10">
        <v>1020772.8232</v>
      </c>
      <c r="G1167" s="2"/>
      <c r="H1167" s="5">
        <f>PRODUCT(F1167,G1167)</f>
        <v>1020772.8232</v>
      </c>
    </row>
    <row r="1168" spans="1:8">
      <c r="A1168" s="2"/>
      <c r="B1168" s="8" t="s">
        <v>277</v>
      </c>
      <c r="C1168" s="5">
        <v>5</v>
      </c>
      <c r="D1168" s="2" t="s">
        <v>276</v>
      </c>
      <c r="E1168" s="5">
        <v>11228501.055199999</v>
      </c>
      <c r="F1168" s="10">
        <v>561425.05275999999</v>
      </c>
      <c r="G1168" s="2"/>
      <c r="H1168" s="5">
        <f>PRODUCT(F1168,G1168)</f>
        <v>561425.05275999999</v>
      </c>
    </row>
    <row r="1169" spans="1:9">
      <c r="A1169" s="2"/>
      <c r="B1169" s="8" t="s">
        <v>278</v>
      </c>
      <c r="C1169" s="5">
        <v>3</v>
      </c>
      <c r="D1169" s="2" t="s">
        <v>276</v>
      </c>
      <c r="E1169" s="5">
        <v>11789926.107960001</v>
      </c>
      <c r="F1169" s="10">
        <v>353697.78323880001</v>
      </c>
      <c r="G1169" s="2"/>
      <c r="H1169" s="5">
        <f>PRODUCT(F1169,G1169)</f>
        <v>353697.78323880001</v>
      </c>
    </row>
    <row r="1170" spans="1:9">
      <c r="A1170" s="2"/>
      <c r="B1170" s="8" t="s">
        <v>9</v>
      </c>
      <c r="C1170" s="5">
        <v>32115</v>
      </c>
      <c r="D1170" s="2" t="s">
        <v>269</v>
      </c>
      <c r="E1170" s="5">
        <v>219.20472599093301</v>
      </c>
      <c r="F1170" s="10">
        <v>7039759.7751987996</v>
      </c>
      <c r="G1170" s="2"/>
      <c r="H1170" s="10">
        <v>7039759.7751987996</v>
      </c>
    </row>
    <row r="1171" spans="1:9">
      <c r="B1171" s="14" t="s">
        <v>581</v>
      </c>
      <c r="C1171" s="6">
        <v>32085</v>
      </c>
      <c r="D1171" s="3" t="s">
        <v>269</v>
      </c>
      <c r="E1171" s="6">
        <v>219.40968599653399</v>
      </c>
      <c r="F1171" s="6">
        <f>SUM(H1149:H1164,H1166:H1169,H1171:H1171)</f>
        <v>7039759.7751988014</v>
      </c>
      <c r="G1171" s="3"/>
      <c r="I1171" s="6">
        <f>PRODUCT(F1171,G1171)</f>
        <v>7039759.7751988014</v>
      </c>
    </row>
    <row r="1173" spans="1:9">
      <c r="A1173" s="2"/>
      <c r="B1173" s="8"/>
      <c r="C1173" s="2"/>
      <c r="D1173" s="2"/>
      <c r="E1173" s="2"/>
      <c r="G1173" s="2"/>
      <c r="I1173" s="2"/>
    </row>
    <row r="1174" spans="1:9">
      <c r="A1174" s="2"/>
      <c r="B1174" s="8" t="s">
        <v>457</v>
      </c>
      <c r="C1174" s="5">
        <v>164455</v>
      </c>
      <c r="D1174" s="2" t="s">
        <v>269</v>
      </c>
      <c r="E1174" s="5">
        <v>121.542630371219</v>
      </c>
      <c r="F1174" s="10">
        <v>19988293.2776988</v>
      </c>
      <c r="G1174" s="2"/>
      <c r="I1174" s="10">
        <v>19988293.2776988</v>
      </c>
    </row>
    <row r="1175" spans="1:9">
      <c r="A1175" s="2"/>
      <c r="B1175" s="8"/>
      <c r="C1175" s="2"/>
      <c r="D1175" s="2"/>
      <c r="E1175" s="2"/>
      <c r="G1175" s="2"/>
      <c r="I1175" s="2"/>
    </row>
    <row r="1176" spans="1:9">
      <c r="A1176" s="2"/>
      <c r="B1176" s="8" t="s">
        <v>327</v>
      </c>
      <c r="C1176" s="2"/>
      <c r="D1176" s="2"/>
      <c r="E1176" s="2"/>
      <c r="G1176" s="2"/>
      <c r="I1176" s="2"/>
    </row>
    <row r="1177" spans="1:9">
      <c r="A1177" s="2"/>
      <c r="B1177" s="8" t="s">
        <v>278</v>
      </c>
      <c r="C1177" s="5">
        <v>1</v>
      </c>
      <c r="D1177" s="2" t="s">
        <v>291</v>
      </c>
      <c r="E1177" s="2"/>
      <c r="F1177" s="2" t="s">
        <v>328</v>
      </c>
      <c r="G1177" s="2"/>
      <c r="I1177" s="9" t="s">
        <v>328</v>
      </c>
    </row>
    <row r="1178" spans="1:9">
      <c r="A1178" s="2"/>
      <c r="B1178" s="8" t="s">
        <v>329</v>
      </c>
      <c r="C1178" s="5">
        <v>5</v>
      </c>
      <c r="D1178" s="2" t="s">
        <v>276</v>
      </c>
      <c r="E1178" s="5">
        <v>19988293.2776988</v>
      </c>
      <c r="F1178" s="10">
        <v>999414.66388493998</v>
      </c>
      <c r="G1178" s="2"/>
      <c r="I1178" s="5">
        <f>PRODUCT(F1178,G1178)</f>
        <v>999414.66388493998</v>
      </c>
    </row>
    <row r="1179" spans="1:9">
      <c r="A1179" s="2"/>
      <c r="B1179" s="8"/>
      <c r="C1179" s="2"/>
      <c r="D1179" s="2"/>
      <c r="E1179" s="2"/>
      <c r="G1179" s="2"/>
      <c r="I1179" s="2"/>
    </row>
    <row r="1180" spans="1:9">
      <c r="A1180" s="2"/>
      <c r="B1180" s="8" t="s">
        <v>330</v>
      </c>
      <c r="C1180" s="2"/>
      <c r="D1180" s="2"/>
      <c r="E1180" s="2"/>
      <c r="G1180" s="2"/>
      <c r="I1180" s="2"/>
    </row>
    <row r="1181" spans="1:9">
      <c r="A1181" s="2"/>
      <c r="B1181" s="8" t="s">
        <v>331</v>
      </c>
      <c r="C1181" s="5">
        <v>3</v>
      </c>
      <c r="D1181" s="2" t="s">
        <v>276</v>
      </c>
      <c r="E1181" s="5">
        <v>20987707.9415837</v>
      </c>
      <c r="F1181" s="10">
        <v>629631.23824751098</v>
      </c>
      <c r="G1181" s="2"/>
      <c r="I1181" s="5">
        <f>PRODUCT(F1181,G1181)</f>
        <v>629631.23824751098</v>
      </c>
    </row>
    <row r="1182" spans="1:9">
      <c r="A1182" s="2"/>
      <c r="B1182" s="8"/>
      <c r="C1182" s="2"/>
      <c r="D1182" s="2"/>
      <c r="E1182" s="2"/>
      <c r="G1182" s="2"/>
      <c r="I1182" s="2"/>
    </row>
    <row r="1183" spans="1:9">
      <c r="A1183" s="2"/>
      <c r="B1183" s="8" t="s">
        <v>332</v>
      </c>
      <c r="C1183" s="2"/>
      <c r="D1183" s="2"/>
      <c r="E1183" s="2"/>
      <c r="G1183" s="2"/>
      <c r="I1183" s="2"/>
    </row>
    <row r="1184" spans="1:9">
      <c r="A1184" s="2"/>
      <c r="B1184" s="8" t="s">
        <v>333</v>
      </c>
      <c r="C1184" s="13">
        <v>5</v>
      </c>
      <c r="D1184" s="2" t="s">
        <v>276</v>
      </c>
      <c r="E1184" s="5">
        <v>20987707.9415837</v>
      </c>
      <c r="F1184" s="10">
        <v>1049385.39707918</v>
      </c>
      <c r="G1184" s="2"/>
      <c r="I1184" s="5">
        <f>PRODUCT(F1184,G1184)</f>
        <v>1049385.39707918</v>
      </c>
    </row>
    <row r="1185" spans="1:9">
      <c r="A1185" s="2"/>
      <c r="B1185" s="8" t="s">
        <v>334</v>
      </c>
      <c r="C1185" s="13">
        <v>1</v>
      </c>
      <c r="D1185" s="2" t="s">
        <v>276</v>
      </c>
      <c r="E1185" s="5">
        <v>22666724.576910399</v>
      </c>
      <c r="F1185" s="10">
        <v>223275.24576910399</v>
      </c>
      <c r="G1185" s="2"/>
      <c r="I1185" s="5">
        <f>PRODUCT(F1185,G1185)</f>
        <v>223275.24576910399</v>
      </c>
    </row>
    <row r="1186" spans="1:9">
      <c r="A1186" s="2"/>
      <c r="B1186" s="8" t="s">
        <v>335</v>
      </c>
      <c r="C1186" s="2"/>
      <c r="D1186" s="2" t="s">
        <v>336</v>
      </c>
      <c r="E1186" s="2"/>
      <c r="G1186" s="2"/>
      <c r="I1186" s="5">
        <f>PRODUCT(F1186,G1186)</f>
        <v>0</v>
      </c>
    </row>
    <row r="1187" spans="1:9">
      <c r="A1187" s="2"/>
      <c r="B1187" s="8"/>
      <c r="C1187" s="2"/>
      <c r="D1187" s="2"/>
      <c r="E1187" s="2"/>
      <c r="G1187" s="2"/>
      <c r="I1187" s="2"/>
    </row>
    <row r="1188" spans="1:9">
      <c r="A1188" s="2"/>
      <c r="B1188" s="8" t="s">
        <v>337</v>
      </c>
      <c r="C1188" s="5">
        <v>164455</v>
      </c>
      <c r="D1188" s="2" t="s">
        <v>269</v>
      </c>
      <c r="E1188" s="5">
        <v>139.187010566292</v>
      </c>
      <c r="F1188" s="10">
        <v>22889999.822679501</v>
      </c>
      <c r="G1188" s="2"/>
      <c r="I1188" s="10">
        <v>22889999.822679501</v>
      </c>
    </row>
    <row r="1189" spans="1:9">
      <c r="A1189" s="2"/>
      <c r="B1189" s="8"/>
      <c r="C1189" s="2"/>
      <c r="D1189" s="2"/>
      <c r="E1189" s="2"/>
      <c r="G1189" s="2"/>
      <c r="I1189" s="2"/>
    </row>
    <row r="1190" spans="1:9">
      <c r="A1190" s="2"/>
      <c r="B1190" s="8" t="s">
        <v>338</v>
      </c>
      <c r="C1190" s="2"/>
      <c r="D1190" s="2"/>
      <c r="E1190" s="2"/>
      <c r="G1190" s="2"/>
      <c r="I1190" s="2"/>
    </row>
    <row r="1192" spans="1:9">
      <c r="A1192" s="7"/>
      <c r="B1192" s="16" t="s">
        <v>582</v>
      </c>
    </row>
    <row r="1193" spans="1:9">
      <c r="A1193" s="2"/>
      <c r="B1193" s="8"/>
      <c r="C1193" s="2"/>
      <c r="D1193" s="2"/>
      <c r="E1193" s="2"/>
      <c r="G1193" s="2"/>
      <c r="H1193" s="2"/>
    </row>
    <row r="1194" spans="1:9">
      <c r="A1194" s="2"/>
      <c r="B1194" s="8" t="s">
        <v>583</v>
      </c>
      <c r="C1194" s="2"/>
      <c r="D1194" s="2"/>
      <c r="E1194" s="2"/>
      <c r="G1194" s="2"/>
      <c r="H1194" s="2"/>
    </row>
    <row r="1195" spans="1:9">
      <c r="A1195" s="2"/>
      <c r="B1195" s="8" t="s">
        <v>584</v>
      </c>
      <c r="C1195" s="2"/>
      <c r="D1195" s="2"/>
      <c r="E1195" s="2"/>
      <c r="G1195" s="2"/>
      <c r="H1195" s="2"/>
    </row>
    <row r="1196" spans="1:9">
      <c r="A1196" s="2"/>
      <c r="B1196" s="8" t="s">
        <v>489</v>
      </c>
      <c r="C1196" s="2"/>
      <c r="D1196" s="2"/>
      <c r="E1196" s="2"/>
      <c r="G1196" s="2"/>
      <c r="H1196" s="2"/>
    </row>
    <row r="1197" spans="1:9">
      <c r="A1197" s="2"/>
      <c r="B1197" s="8" t="s">
        <v>585</v>
      </c>
      <c r="C1197" s="5">
        <v>14560</v>
      </c>
      <c r="D1197" s="2" t="s">
        <v>269</v>
      </c>
      <c r="E1197" s="5">
        <v>3840</v>
      </c>
      <c r="F1197" s="5">
        <f>C1197*E1197</f>
        <v>55910400</v>
      </c>
      <c r="G1197" s="2"/>
      <c r="H1197" s="5">
        <f>PRODUCT(F1197,G1197)</f>
        <v>55910400</v>
      </c>
    </row>
    <row r="1198" spans="1:9">
      <c r="A1198" s="2"/>
      <c r="B1198" s="8" t="s">
        <v>345</v>
      </c>
      <c r="C1198" s="5">
        <v>3640</v>
      </c>
      <c r="D1198" s="2" t="s">
        <v>269</v>
      </c>
      <c r="E1198" s="5">
        <v>2500</v>
      </c>
      <c r="F1198" s="5">
        <f>C1198*E1198</f>
        <v>9100000</v>
      </c>
      <c r="G1198" s="2"/>
      <c r="H1198" s="5">
        <f>PRODUCT(F1198,G1198)</f>
        <v>9100000</v>
      </c>
    </row>
    <row r="1199" spans="1:9">
      <c r="A1199" s="2"/>
      <c r="B1199" s="8" t="s">
        <v>586</v>
      </c>
      <c r="C1199" s="5">
        <v>18200</v>
      </c>
      <c r="D1199" s="2" t="s">
        <v>269</v>
      </c>
      <c r="E1199" s="5">
        <v>3572</v>
      </c>
      <c r="F1199" s="10">
        <v>65010400</v>
      </c>
      <c r="G1199" s="2"/>
      <c r="H1199" s="10">
        <v>65010400</v>
      </c>
    </row>
    <row r="1200" spans="1:9">
      <c r="A1200" s="2"/>
      <c r="B1200" s="8" t="s">
        <v>349</v>
      </c>
      <c r="C1200" s="2"/>
      <c r="D1200" s="2"/>
      <c r="E1200" s="2"/>
      <c r="G1200" s="2"/>
      <c r="H1200" s="2"/>
    </row>
    <row r="1201" spans="1:9">
      <c r="A1201" s="2"/>
      <c r="B1201" s="8" t="s">
        <v>467</v>
      </c>
      <c r="C1201" s="5">
        <v>12000</v>
      </c>
      <c r="D1201" s="2" t="s">
        <v>269</v>
      </c>
      <c r="E1201" s="5">
        <v>75</v>
      </c>
      <c r="F1201" s="5">
        <f>C1201*E1201</f>
        <v>900000</v>
      </c>
      <c r="G1201" s="2"/>
      <c r="H1201" s="5">
        <f>PRODUCT(F1201,G1201)</f>
        <v>900000</v>
      </c>
    </row>
    <row r="1202" spans="1:9">
      <c r="A1202" s="2"/>
      <c r="B1202" s="8" t="s">
        <v>528</v>
      </c>
      <c r="C1202" s="5">
        <v>5765</v>
      </c>
      <c r="D1202" s="2" t="s">
        <v>269</v>
      </c>
      <c r="E1202" s="5">
        <v>1190</v>
      </c>
      <c r="F1202" s="5">
        <f>C1202*E1202</f>
        <v>6860350</v>
      </c>
      <c r="G1202" s="2"/>
      <c r="H1202" s="5">
        <f>PRODUCT(F1202,G1202)</f>
        <v>6860350</v>
      </c>
    </row>
    <row r="1203" spans="1:9">
      <c r="A1203" s="2"/>
      <c r="B1203" s="8" t="s">
        <v>587</v>
      </c>
      <c r="C1203" s="5">
        <v>126</v>
      </c>
      <c r="D1203" s="2" t="s">
        <v>272</v>
      </c>
      <c r="E1203" s="5">
        <v>15000</v>
      </c>
      <c r="F1203" s="5">
        <f>C1203*E1203</f>
        <v>1890000</v>
      </c>
      <c r="G1203" s="2"/>
      <c r="H1203" s="5">
        <f>PRODUCT(F1203,G1203)</f>
        <v>1890000</v>
      </c>
    </row>
    <row r="1204" spans="1:9">
      <c r="A1204" s="2"/>
      <c r="B1204" s="8" t="s">
        <v>350</v>
      </c>
      <c r="C1204" s="5">
        <v>1</v>
      </c>
      <c r="D1204" s="2" t="s">
        <v>291</v>
      </c>
      <c r="E1204" s="5">
        <v>250000</v>
      </c>
      <c r="F1204" s="5">
        <f>C1204*E1204</f>
        <v>250000</v>
      </c>
      <c r="G1204" s="2"/>
      <c r="H1204" s="5">
        <f>PRODUCT(F1204,G1204)</f>
        <v>250000</v>
      </c>
    </row>
    <row r="1205" spans="1:9">
      <c r="A1205" s="2"/>
      <c r="B1205" s="8" t="s">
        <v>352</v>
      </c>
      <c r="C1205" s="5">
        <v>390</v>
      </c>
      <c r="D1205" s="2" t="s">
        <v>269</v>
      </c>
      <c r="E1205" s="5">
        <v>500</v>
      </c>
      <c r="F1205" s="5">
        <f>C1205*E1205</f>
        <v>195000</v>
      </c>
      <c r="G1205" s="2"/>
      <c r="H1205" s="5">
        <f>PRODUCT(F1205,G1205)</f>
        <v>195000</v>
      </c>
    </row>
    <row r="1206" spans="1:9">
      <c r="A1206" s="2"/>
      <c r="B1206" s="8" t="s">
        <v>588</v>
      </c>
      <c r="C1206" s="5">
        <v>23965</v>
      </c>
      <c r="D1206" s="2" t="s">
        <v>269</v>
      </c>
      <c r="E1206" s="5">
        <v>3133.9766325891901</v>
      </c>
      <c r="F1206" s="10">
        <v>75105750</v>
      </c>
      <c r="G1206" s="2"/>
      <c r="H1206" s="10">
        <v>75105750</v>
      </c>
    </row>
    <row r="1207" spans="1:9">
      <c r="A1207" s="2"/>
      <c r="B1207" s="8"/>
      <c r="C1207" s="5">
        <v>165</v>
      </c>
      <c r="D1207" s="2" t="s">
        <v>272</v>
      </c>
      <c r="E1207" s="5">
        <v>455186.363636364</v>
      </c>
      <c r="G1207" s="2"/>
      <c r="H1207" s="2"/>
    </row>
    <row r="1208" spans="1:9">
      <c r="B1208" s="14" t="s">
        <v>589</v>
      </c>
      <c r="C1208" s="6">
        <v>23965</v>
      </c>
      <c r="D1208" s="3" t="s">
        <v>269</v>
      </c>
      <c r="E1208" s="6">
        <v>3133.9766325891901</v>
      </c>
      <c r="F1208" s="6">
        <f>SUM(H1174:H1198,H1200:H1205,H1207:H1208)</f>
        <v>75105750</v>
      </c>
      <c r="G1208" s="3"/>
      <c r="I1208" s="6">
        <f>PRODUCT(F1208,G1208)</f>
        <v>75105750</v>
      </c>
    </row>
    <row r="1210" spans="1:9">
      <c r="A1210" s="7"/>
      <c r="B1210" s="16" t="s">
        <v>590</v>
      </c>
    </row>
    <row r="1211" spans="1:9">
      <c r="A1211" s="2"/>
      <c r="B1211" s="8"/>
      <c r="C1211" s="2"/>
      <c r="D1211" s="2"/>
      <c r="E1211" s="2"/>
      <c r="G1211" s="2"/>
      <c r="H1211" s="2"/>
    </row>
    <row r="1212" spans="1:9">
      <c r="A1212" s="2"/>
      <c r="B1212" s="8" t="s">
        <v>520</v>
      </c>
      <c r="C1212" s="2"/>
      <c r="D1212" s="2"/>
      <c r="E1212" s="2"/>
      <c r="G1212" s="2"/>
      <c r="H1212" s="2"/>
    </row>
    <row r="1213" spans="1:9">
      <c r="A1213" s="2"/>
      <c r="B1213" s="8" t="s">
        <v>591</v>
      </c>
      <c r="C1213" s="2"/>
      <c r="D1213" s="2"/>
      <c r="E1213" s="2"/>
      <c r="G1213" s="2"/>
      <c r="H1213" s="2"/>
    </row>
    <row r="1214" spans="1:9">
      <c r="A1214" s="2"/>
      <c r="B1214" s="8" t="s">
        <v>592</v>
      </c>
      <c r="C1214" s="5">
        <v>1100</v>
      </c>
      <c r="D1214" s="2" t="s">
        <v>269</v>
      </c>
      <c r="E1214" s="5">
        <v>1620</v>
      </c>
      <c r="F1214" s="5">
        <f>C1214*E1214</f>
        <v>1782000</v>
      </c>
      <c r="G1214" s="2"/>
      <c r="H1214" s="5">
        <f>PRODUCT(F1214,G1214)</f>
        <v>1782000</v>
      </c>
    </row>
    <row r="1215" spans="1:9">
      <c r="A1215" s="2"/>
      <c r="B1215" s="8" t="s">
        <v>522</v>
      </c>
      <c r="C1215" s="5">
        <v>1100</v>
      </c>
      <c r="D1215" s="2" t="s">
        <v>269</v>
      </c>
      <c r="E1215" s="5">
        <v>1620</v>
      </c>
      <c r="F1215" s="10">
        <v>1782000</v>
      </c>
      <c r="G1215" s="2"/>
      <c r="H1215" s="10">
        <v>1782000</v>
      </c>
    </row>
    <row r="1216" spans="1:9">
      <c r="A1216" s="2"/>
      <c r="B1216" s="8" t="s">
        <v>349</v>
      </c>
      <c r="C1216" s="2"/>
      <c r="D1216" s="2"/>
      <c r="E1216" s="2"/>
      <c r="G1216" s="2"/>
      <c r="H1216" s="2"/>
    </row>
    <row r="1217" spans="1:9">
      <c r="A1217" s="2"/>
      <c r="B1217" s="8" t="s">
        <v>593</v>
      </c>
      <c r="C1217" s="5">
        <v>1100</v>
      </c>
      <c r="D1217" s="2" t="s">
        <v>269</v>
      </c>
      <c r="E1217" s="5">
        <v>50</v>
      </c>
      <c r="F1217" s="5">
        <f>C1217*E1217</f>
        <v>55000</v>
      </c>
      <c r="G1217" s="2"/>
      <c r="H1217" s="5">
        <f>PRODUCT(F1217,G1217)</f>
        <v>55000</v>
      </c>
    </row>
    <row r="1218" spans="1:9">
      <c r="A1218" s="2"/>
      <c r="B1218" s="8" t="s">
        <v>594</v>
      </c>
      <c r="C1218" s="5">
        <v>1100</v>
      </c>
      <c r="D1218" s="2" t="s">
        <v>269</v>
      </c>
      <c r="E1218" s="5">
        <v>100</v>
      </c>
      <c r="F1218" s="5">
        <f>C1218*E1218</f>
        <v>110000</v>
      </c>
      <c r="G1218" s="2"/>
      <c r="H1218" s="5">
        <f>PRODUCT(F1218,G1218)</f>
        <v>110000</v>
      </c>
    </row>
    <row r="1219" spans="1:9">
      <c r="A1219" s="2"/>
      <c r="B1219" s="8" t="s">
        <v>362</v>
      </c>
      <c r="C1219" s="5">
        <v>704</v>
      </c>
      <c r="D1219" s="2" t="s">
        <v>269</v>
      </c>
      <c r="E1219" s="5">
        <v>150</v>
      </c>
      <c r="F1219" s="5">
        <f>C1219*E1219</f>
        <v>105600</v>
      </c>
      <c r="G1219" s="2"/>
      <c r="H1219" s="5">
        <f>PRODUCT(F1219,G1219)</f>
        <v>105600</v>
      </c>
    </row>
    <row r="1220" spans="1:9">
      <c r="A1220" s="2"/>
      <c r="B1220" s="8" t="s">
        <v>350</v>
      </c>
      <c r="C1220" s="5">
        <v>1</v>
      </c>
      <c r="D1220" s="2" t="s">
        <v>291</v>
      </c>
      <c r="E1220" s="5">
        <v>200000</v>
      </c>
      <c r="F1220" s="5">
        <f>C1220*E1220</f>
        <v>200000</v>
      </c>
      <c r="G1220" s="2"/>
      <c r="H1220" s="5">
        <f>PRODUCT(F1220,G1220)</f>
        <v>200000</v>
      </c>
    </row>
    <row r="1221" spans="1:9">
      <c r="A1221" s="2"/>
      <c r="B1221" s="8" t="s">
        <v>352</v>
      </c>
      <c r="C1221" s="5">
        <v>130</v>
      </c>
      <c r="D1221" s="2" t="s">
        <v>269</v>
      </c>
      <c r="E1221" s="5">
        <v>500</v>
      </c>
      <c r="F1221" s="5">
        <f>C1221*E1221</f>
        <v>65000</v>
      </c>
      <c r="G1221" s="2"/>
      <c r="H1221" s="5">
        <f>PRODUCT(F1221,G1221)</f>
        <v>65000</v>
      </c>
    </row>
    <row r="1222" spans="1:9">
      <c r="A1222" s="2"/>
      <c r="B1222" s="8" t="s">
        <v>523</v>
      </c>
      <c r="C1222" s="5">
        <v>1100</v>
      </c>
      <c r="D1222" s="2" t="s">
        <v>269</v>
      </c>
      <c r="E1222" s="5">
        <v>2106.9090909090901</v>
      </c>
      <c r="F1222" s="10">
        <v>2317600</v>
      </c>
      <c r="G1222" s="2"/>
      <c r="H1222" s="10">
        <v>2317600</v>
      </c>
    </row>
    <row r="1223" spans="1:9">
      <c r="B1223" s="14" t="s">
        <v>595</v>
      </c>
      <c r="C1223" s="6">
        <v>1100</v>
      </c>
      <c r="D1223" s="3" t="s">
        <v>269</v>
      </c>
      <c r="E1223" s="6">
        <v>2106.9090909090901</v>
      </c>
      <c r="F1223" s="6">
        <f>SUM(H1211:H1214,H1216:H1221,H1223:H1223)</f>
        <v>2317600</v>
      </c>
      <c r="G1223" s="3"/>
      <c r="I1223" s="6">
        <f>PRODUCT(F1223,G1223)</f>
        <v>2317600</v>
      </c>
    </row>
    <row r="1225" spans="1:9">
      <c r="A1225" s="7"/>
      <c r="B1225" s="16" t="s">
        <v>596</v>
      </c>
    </row>
    <row r="1226" spans="1:9">
      <c r="A1226" s="2"/>
      <c r="B1226" s="8"/>
      <c r="C1226" s="2"/>
      <c r="D1226" s="2"/>
      <c r="E1226" s="2"/>
      <c r="G1226" s="2"/>
      <c r="H1226" s="2"/>
    </row>
    <row r="1227" spans="1:9">
      <c r="A1227" s="2"/>
      <c r="B1227" s="8" t="s">
        <v>340</v>
      </c>
      <c r="C1227" s="2"/>
      <c r="D1227" s="2"/>
      <c r="E1227" s="2"/>
      <c r="G1227" s="2"/>
      <c r="H1227" s="2"/>
    </row>
    <row r="1228" spans="1:9">
      <c r="A1228" s="2"/>
      <c r="B1228" s="8" t="s">
        <v>356</v>
      </c>
      <c r="C1228" s="2"/>
      <c r="D1228" s="2"/>
      <c r="E1228" s="2"/>
      <c r="G1228" s="2"/>
      <c r="H1228" s="2"/>
    </row>
    <row r="1229" spans="1:9">
      <c r="A1229" s="2"/>
      <c r="B1229" s="8"/>
      <c r="C1229" s="2"/>
      <c r="D1229" s="2"/>
      <c r="E1229" s="2"/>
      <c r="G1229" s="2"/>
      <c r="H1229" s="2"/>
    </row>
    <row r="1230" spans="1:9">
      <c r="A1230" s="2"/>
      <c r="B1230" s="8" t="s">
        <v>357</v>
      </c>
      <c r="C1230" s="2"/>
      <c r="D1230" s="2"/>
      <c r="E1230" s="2"/>
      <c r="G1230" s="2"/>
      <c r="H1230" s="2"/>
    </row>
    <row r="1231" spans="1:9">
      <c r="A1231" s="2"/>
      <c r="B1231" s="8" t="s">
        <v>597</v>
      </c>
      <c r="C1231" s="2"/>
      <c r="D1231" s="2"/>
      <c r="E1231" s="2"/>
      <c r="G1231" s="2"/>
      <c r="H1231" s="2"/>
    </row>
    <row r="1232" spans="1:9">
      <c r="A1232" s="2"/>
      <c r="B1232" s="8" t="s">
        <v>598</v>
      </c>
      <c r="C1232" s="2"/>
      <c r="D1232" s="2"/>
      <c r="E1232" s="2"/>
      <c r="G1232" s="2"/>
      <c r="H1232" s="2"/>
    </row>
    <row r="1233" spans="1:9">
      <c r="A1233" s="2"/>
      <c r="B1233" s="8" t="s">
        <v>461</v>
      </c>
      <c r="C1233" s="5">
        <v>18920</v>
      </c>
      <c r="D1233" s="2" t="s">
        <v>269</v>
      </c>
      <c r="E1233" s="5">
        <v>3380</v>
      </c>
      <c r="F1233" s="5">
        <f>C1233*E1233</f>
        <v>63949600</v>
      </c>
      <c r="G1233" s="2"/>
      <c r="H1233" s="5">
        <f>PRODUCT(F1233,G1233)</f>
        <v>63949600</v>
      </c>
    </row>
    <row r="1234" spans="1:9">
      <c r="A1234" s="2"/>
      <c r="B1234" s="8" t="s">
        <v>345</v>
      </c>
      <c r="C1234" s="5">
        <v>5200</v>
      </c>
      <c r="D1234" s="2" t="s">
        <v>269</v>
      </c>
      <c r="E1234" s="5">
        <v>2500</v>
      </c>
      <c r="F1234" s="5">
        <f>C1234*E1234</f>
        <v>13000000</v>
      </c>
      <c r="G1234" s="2"/>
      <c r="H1234" s="5">
        <f>PRODUCT(F1234,G1234)</f>
        <v>13000000</v>
      </c>
    </row>
    <row r="1235" spans="1:9">
      <c r="A1235" s="2"/>
      <c r="B1235" s="8" t="s">
        <v>126</v>
      </c>
      <c r="C1235" s="5">
        <v>1100</v>
      </c>
      <c r="D1235" s="2" t="s">
        <v>269</v>
      </c>
      <c r="E1235" s="5">
        <v>2200</v>
      </c>
      <c r="F1235" s="5">
        <f>C1235*E1235</f>
        <v>2420000</v>
      </c>
      <c r="G1235" s="2"/>
      <c r="H1235" s="5">
        <f>PRODUCT(F1235,G1235)</f>
        <v>2420000</v>
      </c>
    </row>
    <row r="1236" spans="1:9">
      <c r="A1236" s="2"/>
      <c r="B1236" s="8" t="s">
        <v>371</v>
      </c>
      <c r="C1236" s="5">
        <v>1880</v>
      </c>
      <c r="D1236" s="2" t="s">
        <v>269</v>
      </c>
      <c r="E1236" s="5">
        <v>1340</v>
      </c>
      <c r="F1236" s="5">
        <f>C1236*E1236</f>
        <v>2519200</v>
      </c>
      <c r="G1236" s="2"/>
      <c r="H1236" s="5">
        <f>PRODUCT(F1236,G1236)</f>
        <v>2519200</v>
      </c>
    </row>
    <row r="1237" spans="1:9">
      <c r="A1237" s="2"/>
      <c r="B1237" s="8" t="s">
        <v>599</v>
      </c>
      <c r="C1237" s="5">
        <v>27100</v>
      </c>
      <c r="D1237" s="2" t="s">
        <v>269</v>
      </c>
      <c r="E1237" s="5">
        <v>3021.72693726937</v>
      </c>
      <c r="F1237" s="10">
        <v>81888800</v>
      </c>
      <c r="G1237" s="2"/>
      <c r="H1237" s="10">
        <v>81888800</v>
      </c>
    </row>
    <row r="1238" spans="1:9">
      <c r="A1238" s="2"/>
      <c r="B1238" s="8" t="s">
        <v>501</v>
      </c>
      <c r="C1238" s="2"/>
      <c r="D1238" s="2"/>
      <c r="E1238" s="2"/>
      <c r="G1238" s="2"/>
      <c r="H1238" s="2"/>
    </row>
    <row r="1239" spans="1:9">
      <c r="A1239" s="2"/>
      <c r="B1239" s="8" t="s">
        <v>528</v>
      </c>
      <c r="C1239" s="5">
        <v>9390</v>
      </c>
      <c r="D1239" s="2" t="s">
        <v>269</v>
      </c>
      <c r="E1239" s="5">
        <v>1190</v>
      </c>
      <c r="F1239" s="5">
        <f>C1239*E1239</f>
        <v>11174100</v>
      </c>
      <c r="G1239" s="2"/>
      <c r="H1239" s="5">
        <f>PRODUCT(F1239,G1239)</f>
        <v>11174100</v>
      </c>
    </row>
    <row r="1240" spans="1:9">
      <c r="A1240" s="2"/>
      <c r="B1240" s="8" t="s">
        <v>373</v>
      </c>
      <c r="C1240" s="5">
        <v>27100</v>
      </c>
      <c r="D1240" s="2" t="s">
        <v>269</v>
      </c>
      <c r="E1240" s="5">
        <v>100</v>
      </c>
      <c r="F1240" s="5">
        <f>C1240*E1240</f>
        <v>2710000</v>
      </c>
      <c r="G1240" s="2"/>
      <c r="H1240" s="5">
        <f>PRODUCT(F1240,G1240)</f>
        <v>2710000</v>
      </c>
    </row>
    <row r="1241" spans="1:9">
      <c r="A1241" s="2"/>
      <c r="B1241" s="8" t="s">
        <v>350</v>
      </c>
      <c r="C1241" s="5">
        <v>1</v>
      </c>
      <c r="D1241" s="2" t="s">
        <v>291</v>
      </c>
      <c r="E1241" s="5">
        <v>200000</v>
      </c>
      <c r="F1241" s="5">
        <f>C1241*E1241</f>
        <v>200000</v>
      </c>
      <c r="G1241" s="2"/>
      <c r="H1241" s="5">
        <f>PRODUCT(F1241,G1241)</f>
        <v>200000</v>
      </c>
    </row>
    <row r="1242" spans="1:9">
      <c r="A1242" s="2"/>
      <c r="B1242" s="8" t="s">
        <v>352</v>
      </c>
      <c r="C1242" s="5">
        <v>500</v>
      </c>
      <c r="D1242" s="2" t="s">
        <v>269</v>
      </c>
      <c r="E1242" s="5">
        <v>500</v>
      </c>
      <c r="F1242" s="5">
        <f>C1242*E1242</f>
        <v>250000</v>
      </c>
      <c r="G1242" s="2"/>
      <c r="H1242" s="5">
        <f>PRODUCT(F1242,G1242)</f>
        <v>250000</v>
      </c>
    </row>
    <row r="1243" spans="1:9">
      <c r="A1243" s="2"/>
      <c r="B1243" s="8" t="s">
        <v>477</v>
      </c>
      <c r="C1243" s="5">
        <v>36490</v>
      </c>
      <c r="D1243" s="2" t="s">
        <v>269</v>
      </c>
      <c r="E1243" s="5">
        <v>2636.9662921348299</v>
      </c>
      <c r="F1243" s="10">
        <v>96222900</v>
      </c>
      <c r="G1243" s="2"/>
      <c r="H1243" s="10">
        <v>96222900</v>
      </c>
    </row>
    <row r="1244" spans="1:9">
      <c r="A1244" s="2"/>
      <c r="B1244" s="8" t="s">
        <v>486</v>
      </c>
      <c r="C1244" s="5">
        <v>235</v>
      </c>
      <c r="D1244" s="2" t="s">
        <v>272</v>
      </c>
      <c r="E1244" s="5">
        <v>409459.14893616998</v>
      </c>
      <c r="G1244" s="2"/>
      <c r="H1244" s="2"/>
    </row>
    <row r="1245" spans="1:9">
      <c r="B1245" s="14" t="s">
        <v>600</v>
      </c>
      <c r="C1245" s="6">
        <v>36490</v>
      </c>
      <c r="D1245" s="3" t="s">
        <v>269</v>
      </c>
      <c r="E1245" s="6">
        <v>2636.9662921348299</v>
      </c>
      <c r="F1245" s="6">
        <f>SUM(H1226:H1236,H1238:H1242,H1244:H1245)</f>
        <v>96222900</v>
      </c>
      <c r="G1245" s="3"/>
      <c r="I1245" s="6">
        <f>PRODUCT(F1245,G1245)</f>
        <v>96222900</v>
      </c>
    </row>
    <row r="1247" spans="1:9">
      <c r="A1247" s="7"/>
      <c r="B1247" s="16" t="s">
        <v>601</v>
      </c>
    </row>
    <row r="1248" spans="1:9">
      <c r="A1248" s="2"/>
      <c r="B1248" s="8"/>
      <c r="C1248" s="2"/>
      <c r="D1248" s="2"/>
      <c r="E1248" s="2"/>
      <c r="G1248" s="2"/>
      <c r="H1248" s="2"/>
    </row>
    <row r="1249" spans="1:8">
      <c r="A1249" s="2"/>
      <c r="B1249" s="8" t="s">
        <v>340</v>
      </c>
      <c r="C1249" s="2"/>
      <c r="D1249" s="2"/>
      <c r="E1249" s="2"/>
      <c r="G1249" s="2"/>
      <c r="H1249" s="2"/>
    </row>
    <row r="1250" spans="1:8">
      <c r="A1250" s="2"/>
      <c r="B1250" s="8" t="s">
        <v>356</v>
      </c>
      <c r="C1250" s="2"/>
      <c r="D1250" s="2"/>
      <c r="E1250" s="2"/>
      <c r="G1250" s="2"/>
      <c r="H1250" s="2"/>
    </row>
    <row r="1251" spans="1:8">
      <c r="A1251" s="2"/>
      <c r="B1251" s="8"/>
      <c r="C1251" s="2"/>
      <c r="D1251" s="2"/>
      <c r="E1251" s="2"/>
      <c r="G1251" s="2"/>
      <c r="H1251" s="2"/>
    </row>
    <row r="1252" spans="1:8">
      <c r="A1252" s="2"/>
      <c r="B1252" s="8" t="s">
        <v>342</v>
      </c>
      <c r="C1252" s="2"/>
      <c r="D1252" s="2"/>
      <c r="E1252" s="2"/>
      <c r="G1252" s="2"/>
      <c r="H1252" s="2"/>
    </row>
    <row r="1253" spans="1:8">
      <c r="A1253" s="2"/>
      <c r="B1253" s="8" t="s">
        <v>602</v>
      </c>
      <c r="C1253" s="2"/>
      <c r="D1253" s="2"/>
      <c r="E1253" s="2"/>
      <c r="G1253" s="2"/>
      <c r="H1253" s="2"/>
    </row>
    <row r="1254" spans="1:8">
      <c r="A1254" s="2"/>
      <c r="B1254" s="8" t="s">
        <v>370</v>
      </c>
      <c r="C1254" s="5">
        <v>2616</v>
      </c>
      <c r="D1254" s="2" t="s">
        <v>269</v>
      </c>
      <c r="E1254" s="5">
        <v>3380</v>
      </c>
      <c r="F1254" s="5">
        <f>C1254*E1254</f>
        <v>8842080</v>
      </c>
      <c r="G1254" s="2"/>
      <c r="H1254" s="5">
        <f>PRODUCT(F1254,G1254)</f>
        <v>8842080</v>
      </c>
    </row>
    <row r="1255" spans="1:8">
      <c r="A1255" s="2"/>
      <c r="B1255" s="8" t="s">
        <v>360</v>
      </c>
      <c r="C1255" s="5">
        <v>720</v>
      </c>
      <c r="D1255" s="2" t="s">
        <v>269</v>
      </c>
      <c r="E1255" s="5">
        <v>2500</v>
      </c>
      <c r="F1255" s="5">
        <f>C1255*E1255</f>
        <v>1800000</v>
      </c>
      <c r="G1255" s="2"/>
      <c r="H1255" s="5">
        <f>PRODUCT(F1255,G1255)</f>
        <v>1800000</v>
      </c>
    </row>
    <row r="1256" spans="1:8">
      <c r="A1256" s="2"/>
      <c r="B1256" s="8" t="s">
        <v>371</v>
      </c>
      <c r="C1256" s="5">
        <v>264</v>
      </c>
      <c r="D1256" s="2" t="s">
        <v>269</v>
      </c>
      <c r="E1256" s="5">
        <v>1340</v>
      </c>
      <c r="F1256" s="5">
        <f>C1256*E1256</f>
        <v>353760</v>
      </c>
      <c r="G1256" s="2"/>
      <c r="H1256" s="5">
        <f>PRODUCT(F1256,G1256)</f>
        <v>353760</v>
      </c>
    </row>
    <row r="1257" spans="1:8">
      <c r="A1257" s="2"/>
      <c r="B1257" s="8" t="s">
        <v>348</v>
      </c>
      <c r="C1257" s="5">
        <v>3600</v>
      </c>
      <c r="D1257" s="2" t="s">
        <v>269</v>
      </c>
      <c r="E1257" s="5">
        <v>3054.4</v>
      </c>
      <c r="F1257" s="10">
        <v>10995840</v>
      </c>
      <c r="G1257" s="2"/>
      <c r="H1257" s="10">
        <v>10995840</v>
      </c>
    </row>
    <row r="1258" spans="1:8">
      <c r="A1258" s="2"/>
      <c r="B1258" s="8" t="s">
        <v>349</v>
      </c>
      <c r="C1258" s="2"/>
      <c r="D1258" s="2"/>
      <c r="E1258" s="2"/>
      <c r="G1258" s="2"/>
      <c r="H1258" s="2"/>
    </row>
    <row r="1259" spans="1:8">
      <c r="A1259" s="2"/>
      <c r="B1259" s="8" t="s">
        <v>490</v>
      </c>
      <c r="C1259" s="5">
        <v>1155</v>
      </c>
      <c r="D1259" s="2" t="s">
        <v>269</v>
      </c>
      <c r="E1259" s="5">
        <v>1190</v>
      </c>
      <c r="F1259" s="5">
        <f>C1259*E1259</f>
        <v>1374450</v>
      </c>
      <c r="G1259" s="2"/>
      <c r="H1259" s="5">
        <f>PRODUCT(F1259,G1259)</f>
        <v>1374450</v>
      </c>
    </row>
    <row r="1260" spans="1:8">
      <c r="A1260" s="2"/>
      <c r="B1260" s="8" t="s">
        <v>373</v>
      </c>
      <c r="C1260" s="5">
        <v>3600</v>
      </c>
      <c r="D1260" s="2" t="s">
        <v>269</v>
      </c>
      <c r="E1260" s="5">
        <v>100</v>
      </c>
      <c r="F1260" s="5">
        <f>C1260*E1260</f>
        <v>360000</v>
      </c>
      <c r="G1260" s="2"/>
      <c r="H1260" s="5">
        <f>PRODUCT(F1260,G1260)</f>
        <v>360000</v>
      </c>
    </row>
    <row r="1261" spans="1:8">
      <c r="A1261" s="2"/>
      <c r="B1261" s="8" t="s">
        <v>350</v>
      </c>
      <c r="C1261" s="5">
        <v>1</v>
      </c>
      <c r="D1261" s="2" t="s">
        <v>291</v>
      </c>
      <c r="E1261" s="5">
        <v>200000</v>
      </c>
      <c r="F1261" s="5">
        <f>C1261*E1261</f>
        <v>200000</v>
      </c>
      <c r="G1261" s="2"/>
      <c r="H1261" s="5">
        <f>PRODUCT(F1261,G1261)</f>
        <v>200000</v>
      </c>
    </row>
    <row r="1262" spans="1:8">
      <c r="A1262" s="2"/>
      <c r="B1262" s="8" t="s">
        <v>352</v>
      </c>
      <c r="C1262" s="5">
        <v>90</v>
      </c>
      <c r="D1262" s="2" t="s">
        <v>269</v>
      </c>
      <c r="E1262" s="5">
        <v>500</v>
      </c>
      <c r="F1262" s="5">
        <f>C1262*E1262</f>
        <v>45000</v>
      </c>
      <c r="G1262" s="2"/>
      <c r="H1262" s="5">
        <f>PRODUCT(F1262,G1262)</f>
        <v>45000</v>
      </c>
    </row>
    <row r="1263" spans="1:8">
      <c r="A1263" s="2"/>
      <c r="B1263" s="8" t="s">
        <v>353</v>
      </c>
      <c r="C1263" s="5">
        <v>4755</v>
      </c>
      <c r="D1263" s="2" t="s">
        <v>269</v>
      </c>
      <c r="E1263" s="5">
        <v>2728.76761303891</v>
      </c>
      <c r="F1263" s="10">
        <v>12975290</v>
      </c>
      <c r="G1263" s="2"/>
      <c r="H1263" s="10">
        <v>12975290</v>
      </c>
    </row>
    <row r="1264" spans="1:8">
      <c r="A1264" s="2"/>
      <c r="B1264" s="8" t="s">
        <v>377</v>
      </c>
      <c r="C1264" s="5">
        <v>33</v>
      </c>
      <c r="D1264" s="2" t="s">
        <v>272</v>
      </c>
      <c r="E1264" s="5">
        <v>393190.60606060602</v>
      </c>
      <c r="G1264" s="2"/>
      <c r="H1264" s="2"/>
    </row>
    <row r="1265" spans="1:8">
      <c r="A1265" s="2"/>
      <c r="B1265" s="8"/>
      <c r="C1265" s="2"/>
      <c r="D1265" s="2"/>
      <c r="E1265" s="2"/>
      <c r="G1265" s="2"/>
      <c r="H1265" s="2"/>
    </row>
    <row r="1266" spans="1:8">
      <c r="A1266" s="2"/>
      <c r="B1266" s="8" t="s">
        <v>378</v>
      </c>
      <c r="C1266" s="2"/>
      <c r="D1266" s="2"/>
      <c r="E1266" s="2"/>
      <c r="G1266" s="2"/>
      <c r="H1266" s="2"/>
    </row>
    <row r="1267" spans="1:8">
      <c r="A1267" s="2"/>
      <c r="B1267" s="8" t="s">
        <v>603</v>
      </c>
      <c r="C1267" s="2"/>
      <c r="D1267" s="2"/>
      <c r="E1267" s="2"/>
      <c r="G1267" s="2"/>
      <c r="H1267" s="2"/>
    </row>
    <row r="1268" spans="1:8">
      <c r="A1268" s="2"/>
      <c r="B1268" s="8" t="s">
        <v>370</v>
      </c>
      <c r="C1268" s="5">
        <v>2912</v>
      </c>
      <c r="D1268" s="2" t="s">
        <v>269</v>
      </c>
      <c r="E1268" s="5">
        <v>3380</v>
      </c>
      <c r="F1268" s="5">
        <f>C1268*E1268</f>
        <v>9842560</v>
      </c>
      <c r="G1268" s="2"/>
      <c r="H1268" s="5">
        <f>PRODUCT(F1268,G1268)</f>
        <v>9842560</v>
      </c>
    </row>
    <row r="1269" spans="1:8">
      <c r="A1269" s="2"/>
      <c r="B1269" s="8" t="s">
        <v>360</v>
      </c>
      <c r="C1269" s="5">
        <v>800</v>
      </c>
      <c r="D1269" s="2" t="s">
        <v>269</v>
      </c>
      <c r="E1269" s="5">
        <v>2500</v>
      </c>
      <c r="F1269" s="5">
        <f>C1269*E1269</f>
        <v>2000000</v>
      </c>
      <c r="G1269" s="2"/>
      <c r="H1269" s="5">
        <f>PRODUCT(F1269,G1269)</f>
        <v>2000000</v>
      </c>
    </row>
    <row r="1270" spans="1:8">
      <c r="A1270" s="2"/>
      <c r="B1270" s="8" t="s">
        <v>371</v>
      </c>
      <c r="C1270" s="5">
        <v>288</v>
      </c>
      <c r="D1270" s="2" t="s">
        <v>269</v>
      </c>
      <c r="E1270" s="5">
        <v>1340</v>
      </c>
      <c r="F1270" s="5">
        <f>C1270*E1270</f>
        <v>385920</v>
      </c>
      <c r="G1270" s="2"/>
      <c r="H1270" s="5">
        <f>PRODUCT(F1270,G1270)</f>
        <v>385920</v>
      </c>
    </row>
    <row r="1271" spans="1:8">
      <c r="A1271" s="2"/>
      <c r="B1271" s="8" t="s">
        <v>379</v>
      </c>
      <c r="C1271" s="5">
        <v>4000</v>
      </c>
      <c r="D1271" s="2" t="s">
        <v>269</v>
      </c>
      <c r="E1271" s="5">
        <v>3057.12</v>
      </c>
      <c r="F1271" s="10">
        <v>12228480</v>
      </c>
      <c r="G1271" s="2"/>
      <c r="H1271" s="10">
        <v>12228480</v>
      </c>
    </row>
    <row r="1272" spans="1:8">
      <c r="A1272" s="2"/>
      <c r="B1272" s="8" t="s">
        <v>349</v>
      </c>
      <c r="C1272" s="2"/>
      <c r="D1272" s="2"/>
      <c r="E1272" s="2"/>
      <c r="G1272" s="2"/>
      <c r="H1272" s="2"/>
    </row>
    <row r="1273" spans="1:8">
      <c r="A1273" s="2"/>
      <c r="B1273" s="8" t="s">
        <v>490</v>
      </c>
      <c r="C1273" s="5">
        <v>1260</v>
      </c>
      <c r="D1273" s="2" t="s">
        <v>269</v>
      </c>
      <c r="E1273" s="5">
        <v>1190</v>
      </c>
      <c r="F1273" s="5">
        <f>C1273*E1273</f>
        <v>1499400</v>
      </c>
      <c r="G1273" s="2"/>
      <c r="H1273" s="5">
        <f>PRODUCT(F1273,G1273)</f>
        <v>1499400</v>
      </c>
    </row>
    <row r="1274" spans="1:8">
      <c r="A1274" s="2"/>
      <c r="B1274" s="8" t="s">
        <v>373</v>
      </c>
      <c r="C1274" s="5">
        <v>4000</v>
      </c>
      <c r="D1274" s="2" t="s">
        <v>269</v>
      </c>
      <c r="E1274" s="5">
        <v>100</v>
      </c>
      <c r="F1274" s="5">
        <f>C1274*E1274</f>
        <v>400000</v>
      </c>
      <c r="G1274" s="2"/>
      <c r="H1274" s="5">
        <f>PRODUCT(F1274,G1274)</f>
        <v>400000</v>
      </c>
    </row>
    <row r="1275" spans="1:8">
      <c r="A1275" s="2"/>
      <c r="B1275" s="8" t="s">
        <v>350</v>
      </c>
      <c r="C1275" s="5">
        <v>1</v>
      </c>
      <c r="D1275" s="2" t="s">
        <v>291</v>
      </c>
      <c r="E1275" s="5">
        <v>200000</v>
      </c>
      <c r="F1275" s="5">
        <f>C1275*E1275</f>
        <v>200000</v>
      </c>
      <c r="G1275" s="2"/>
      <c r="H1275" s="5">
        <f>PRODUCT(F1275,G1275)</f>
        <v>200000</v>
      </c>
    </row>
    <row r="1276" spans="1:8">
      <c r="A1276" s="2"/>
      <c r="B1276" s="8" t="s">
        <v>352</v>
      </c>
      <c r="C1276" s="5">
        <v>100</v>
      </c>
      <c r="D1276" s="2" t="s">
        <v>269</v>
      </c>
      <c r="E1276" s="5">
        <v>500</v>
      </c>
      <c r="F1276" s="5">
        <f>C1276*E1276</f>
        <v>50000</v>
      </c>
      <c r="G1276" s="2"/>
      <c r="H1276" s="5">
        <f>PRODUCT(F1276,G1276)</f>
        <v>50000</v>
      </c>
    </row>
    <row r="1277" spans="1:8">
      <c r="A1277" s="2"/>
      <c r="B1277" s="8" t="s">
        <v>380</v>
      </c>
      <c r="C1277" s="5">
        <v>5260</v>
      </c>
      <c r="D1277" s="2" t="s">
        <v>269</v>
      </c>
      <c r="E1277" s="5">
        <v>2733.43726235741</v>
      </c>
      <c r="F1277" s="10">
        <v>14377880</v>
      </c>
      <c r="G1277" s="2"/>
      <c r="H1277" s="10">
        <v>14377880</v>
      </c>
    </row>
    <row r="1278" spans="1:8">
      <c r="A1278" s="2"/>
      <c r="B1278" s="8" t="s">
        <v>377</v>
      </c>
      <c r="C1278" s="5">
        <v>36</v>
      </c>
      <c r="D1278" s="2" t="s">
        <v>272</v>
      </c>
      <c r="E1278" s="5">
        <v>399385.55555555603</v>
      </c>
      <c r="G1278" s="2"/>
      <c r="H1278" s="2"/>
    </row>
    <row r="1279" spans="1:8">
      <c r="A1279" s="2"/>
      <c r="B1279" s="8"/>
      <c r="C1279" s="2"/>
      <c r="D1279" s="2"/>
      <c r="E1279" s="2"/>
      <c r="G1279" s="2"/>
      <c r="H1279" s="2"/>
    </row>
    <row r="1280" spans="1:8">
      <c r="A1280" s="2"/>
      <c r="B1280" s="8" t="s">
        <v>381</v>
      </c>
      <c r="C1280" s="2"/>
      <c r="D1280" s="2"/>
      <c r="E1280" s="2"/>
      <c r="G1280" s="2"/>
      <c r="H1280" s="2"/>
    </row>
    <row r="1281" spans="1:8">
      <c r="A1281" s="2"/>
      <c r="B1281" s="8" t="s">
        <v>602</v>
      </c>
      <c r="C1281" s="2"/>
      <c r="D1281" s="2"/>
      <c r="E1281" s="2"/>
      <c r="G1281" s="2"/>
      <c r="H1281" s="2"/>
    </row>
    <row r="1282" spans="1:8">
      <c r="A1282" s="2"/>
      <c r="B1282" s="8" t="s">
        <v>370</v>
      </c>
      <c r="C1282" s="5">
        <v>2912</v>
      </c>
      <c r="D1282" s="2" t="s">
        <v>269</v>
      </c>
      <c r="E1282" s="5">
        <v>3380</v>
      </c>
      <c r="F1282" s="5">
        <f>C1282*E1282</f>
        <v>9842560</v>
      </c>
      <c r="G1282" s="2"/>
      <c r="H1282" s="5">
        <f>PRODUCT(F1282,G1282)</f>
        <v>9842560</v>
      </c>
    </row>
    <row r="1283" spans="1:8">
      <c r="A1283" s="2"/>
      <c r="B1283" s="8" t="s">
        <v>360</v>
      </c>
      <c r="C1283" s="5">
        <v>800</v>
      </c>
      <c r="D1283" s="2" t="s">
        <v>269</v>
      </c>
      <c r="E1283" s="5">
        <v>2500</v>
      </c>
      <c r="F1283" s="5">
        <f>C1283*E1283</f>
        <v>2000000</v>
      </c>
      <c r="G1283" s="2"/>
      <c r="H1283" s="5">
        <f>PRODUCT(F1283,G1283)</f>
        <v>2000000</v>
      </c>
    </row>
    <row r="1284" spans="1:8">
      <c r="A1284" s="2"/>
      <c r="B1284" s="8" t="s">
        <v>371</v>
      </c>
      <c r="C1284" s="5">
        <v>288</v>
      </c>
      <c r="D1284" s="2" t="s">
        <v>269</v>
      </c>
      <c r="E1284" s="5">
        <v>1340</v>
      </c>
      <c r="F1284" s="5">
        <f>C1284*E1284</f>
        <v>385920</v>
      </c>
      <c r="G1284" s="2"/>
      <c r="H1284" s="5">
        <f>PRODUCT(F1284,G1284)</f>
        <v>385920</v>
      </c>
    </row>
    <row r="1285" spans="1:8">
      <c r="A1285" s="2"/>
      <c r="B1285" s="8" t="s">
        <v>382</v>
      </c>
      <c r="C1285" s="5">
        <v>4000</v>
      </c>
      <c r="D1285" s="2" t="s">
        <v>269</v>
      </c>
      <c r="E1285" s="5">
        <v>3057.12</v>
      </c>
      <c r="F1285" s="10">
        <v>12228480</v>
      </c>
      <c r="G1285" s="2"/>
      <c r="H1285" s="10">
        <v>12228480</v>
      </c>
    </row>
    <row r="1286" spans="1:8">
      <c r="A1286" s="2"/>
      <c r="B1286" s="8" t="s">
        <v>349</v>
      </c>
      <c r="C1286" s="2"/>
      <c r="D1286" s="2"/>
      <c r="E1286" s="2"/>
      <c r="G1286" s="2"/>
      <c r="H1286" s="2"/>
    </row>
    <row r="1287" spans="1:8">
      <c r="A1287" s="2"/>
      <c r="B1287" s="8" t="s">
        <v>490</v>
      </c>
      <c r="C1287" s="5">
        <v>1260</v>
      </c>
      <c r="D1287" s="2" t="s">
        <v>269</v>
      </c>
      <c r="E1287" s="5">
        <v>1190</v>
      </c>
      <c r="F1287" s="5">
        <f>C1287*E1287</f>
        <v>1499400</v>
      </c>
      <c r="G1287" s="2"/>
      <c r="H1287" s="5">
        <f>PRODUCT(F1287,G1287)</f>
        <v>1499400</v>
      </c>
    </row>
    <row r="1288" spans="1:8">
      <c r="A1288" s="2"/>
      <c r="B1288" s="8" t="s">
        <v>373</v>
      </c>
      <c r="C1288" s="5">
        <v>4000</v>
      </c>
      <c r="D1288" s="2" t="s">
        <v>269</v>
      </c>
      <c r="E1288" s="5">
        <v>100</v>
      </c>
      <c r="F1288" s="5">
        <f>C1288*E1288</f>
        <v>400000</v>
      </c>
      <c r="G1288" s="2"/>
      <c r="H1288" s="5">
        <f>PRODUCT(F1288,G1288)</f>
        <v>400000</v>
      </c>
    </row>
    <row r="1289" spans="1:8">
      <c r="A1289" s="2"/>
      <c r="B1289" s="8" t="s">
        <v>350</v>
      </c>
      <c r="C1289" s="5">
        <v>1</v>
      </c>
      <c r="D1289" s="2" t="s">
        <v>291</v>
      </c>
      <c r="E1289" s="5">
        <v>200000</v>
      </c>
      <c r="F1289" s="5">
        <f>C1289*E1289</f>
        <v>200000</v>
      </c>
      <c r="G1289" s="2"/>
      <c r="H1289" s="5">
        <f>PRODUCT(F1289,G1289)</f>
        <v>200000</v>
      </c>
    </row>
    <row r="1290" spans="1:8">
      <c r="A1290" s="2"/>
      <c r="B1290" s="8" t="s">
        <v>352</v>
      </c>
      <c r="C1290" s="5">
        <v>100</v>
      </c>
      <c r="D1290" s="2" t="s">
        <v>269</v>
      </c>
      <c r="E1290" s="5">
        <v>500</v>
      </c>
      <c r="F1290" s="5">
        <f>C1290*E1290</f>
        <v>50000</v>
      </c>
      <c r="G1290" s="2"/>
      <c r="H1290" s="5">
        <f>PRODUCT(F1290,G1290)</f>
        <v>50000</v>
      </c>
    </row>
    <row r="1291" spans="1:8">
      <c r="A1291" s="2"/>
      <c r="B1291" s="8" t="s">
        <v>383</v>
      </c>
      <c r="C1291" s="5">
        <v>5260</v>
      </c>
      <c r="D1291" s="2" t="s">
        <v>269</v>
      </c>
      <c r="E1291" s="5">
        <v>2733.43726235741</v>
      </c>
      <c r="F1291" s="10">
        <v>14377880</v>
      </c>
      <c r="G1291" s="2"/>
      <c r="H1291" s="10">
        <v>14377880</v>
      </c>
    </row>
    <row r="1292" spans="1:8">
      <c r="A1292" s="2"/>
      <c r="B1292" s="8" t="s">
        <v>377</v>
      </c>
      <c r="C1292" s="5">
        <v>36</v>
      </c>
      <c r="D1292" s="2" t="s">
        <v>272</v>
      </c>
      <c r="E1292" s="5">
        <v>399385.55555555603</v>
      </c>
      <c r="G1292" s="2"/>
      <c r="H1292" s="2"/>
    </row>
    <row r="1293" spans="1:8">
      <c r="A1293" s="2"/>
      <c r="B1293" s="8"/>
      <c r="C1293" s="2"/>
      <c r="D1293" s="2"/>
      <c r="E1293" s="2"/>
      <c r="G1293" s="2"/>
      <c r="H1293" s="2"/>
    </row>
    <row r="1294" spans="1:8">
      <c r="A1294" s="2"/>
      <c r="B1294" s="8" t="s">
        <v>384</v>
      </c>
      <c r="C1294" s="2"/>
      <c r="D1294" s="2"/>
      <c r="E1294" s="2"/>
      <c r="G1294" s="2"/>
      <c r="H1294" s="2"/>
    </row>
    <row r="1295" spans="1:8">
      <c r="A1295" s="2"/>
      <c r="B1295" s="8" t="s">
        <v>602</v>
      </c>
      <c r="C1295" s="2"/>
      <c r="D1295" s="2"/>
      <c r="E1295" s="2"/>
      <c r="G1295" s="2"/>
      <c r="H1295" s="2"/>
    </row>
    <row r="1296" spans="1:8">
      <c r="A1296" s="2"/>
      <c r="B1296" s="8" t="s">
        <v>370</v>
      </c>
      <c r="C1296" s="5">
        <v>2912</v>
      </c>
      <c r="D1296" s="2" t="s">
        <v>269</v>
      </c>
      <c r="E1296" s="5">
        <v>3380</v>
      </c>
      <c r="F1296" s="5">
        <f>C1296*E1296</f>
        <v>9842560</v>
      </c>
      <c r="G1296" s="2"/>
      <c r="H1296" s="5">
        <f>PRODUCT(F1296,G1296)</f>
        <v>9842560</v>
      </c>
    </row>
    <row r="1297" spans="1:8">
      <c r="A1297" s="2"/>
      <c r="B1297" s="8" t="s">
        <v>360</v>
      </c>
      <c r="C1297" s="5">
        <v>800</v>
      </c>
      <c r="D1297" s="2" t="s">
        <v>269</v>
      </c>
      <c r="E1297" s="5">
        <v>2500</v>
      </c>
      <c r="F1297" s="5">
        <f>C1297*E1297</f>
        <v>2000000</v>
      </c>
      <c r="G1297" s="2"/>
      <c r="H1297" s="5">
        <f>PRODUCT(F1297,G1297)</f>
        <v>2000000</v>
      </c>
    </row>
    <row r="1298" spans="1:8">
      <c r="A1298" s="2"/>
      <c r="B1298" s="8" t="s">
        <v>371</v>
      </c>
      <c r="C1298" s="5">
        <v>288</v>
      </c>
      <c r="D1298" s="2" t="s">
        <v>269</v>
      </c>
      <c r="E1298" s="5">
        <v>1340</v>
      </c>
      <c r="F1298" s="5">
        <f>C1298*E1298</f>
        <v>385920</v>
      </c>
      <c r="G1298" s="2"/>
      <c r="H1298" s="5">
        <f>PRODUCT(F1298,G1298)</f>
        <v>385920</v>
      </c>
    </row>
    <row r="1299" spans="1:8">
      <c r="A1299" s="2"/>
      <c r="B1299" s="8" t="s">
        <v>385</v>
      </c>
      <c r="C1299" s="5">
        <v>4000</v>
      </c>
      <c r="D1299" s="2" t="s">
        <v>269</v>
      </c>
      <c r="E1299" s="5">
        <v>3057.12</v>
      </c>
      <c r="F1299" s="10">
        <v>12228480</v>
      </c>
      <c r="G1299" s="2"/>
      <c r="H1299" s="10">
        <v>12228480</v>
      </c>
    </row>
    <row r="1300" spans="1:8">
      <c r="A1300" s="2"/>
      <c r="B1300" s="8" t="s">
        <v>349</v>
      </c>
      <c r="C1300" s="2"/>
      <c r="D1300" s="2"/>
      <c r="E1300" s="2"/>
      <c r="G1300" s="2"/>
      <c r="H1300" s="2"/>
    </row>
    <row r="1301" spans="1:8">
      <c r="A1301" s="2"/>
      <c r="B1301" s="8" t="s">
        <v>490</v>
      </c>
      <c r="C1301" s="5">
        <v>1260</v>
      </c>
      <c r="D1301" s="2" t="s">
        <v>269</v>
      </c>
      <c r="E1301" s="5">
        <v>1190</v>
      </c>
      <c r="F1301" s="5">
        <f>C1301*E1301</f>
        <v>1499400</v>
      </c>
      <c r="G1301" s="2"/>
      <c r="H1301" s="5">
        <f>PRODUCT(F1301,G1301)</f>
        <v>1499400</v>
      </c>
    </row>
    <row r="1302" spans="1:8">
      <c r="A1302" s="2"/>
      <c r="B1302" s="8" t="s">
        <v>373</v>
      </c>
      <c r="C1302" s="5">
        <v>4000</v>
      </c>
      <c r="D1302" s="2" t="s">
        <v>269</v>
      </c>
      <c r="E1302" s="5">
        <v>100</v>
      </c>
      <c r="F1302" s="5">
        <f>C1302*E1302</f>
        <v>400000</v>
      </c>
      <c r="G1302" s="2"/>
      <c r="H1302" s="5">
        <f>PRODUCT(F1302,G1302)</f>
        <v>400000</v>
      </c>
    </row>
    <row r="1303" spans="1:8">
      <c r="A1303" s="2"/>
      <c r="B1303" s="8" t="s">
        <v>350</v>
      </c>
      <c r="C1303" s="5">
        <v>1</v>
      </c>
      <c r="D1303" s="2" t="s">
        <v>291</v>
      </c>
      <c r="E1303" s="5">
        <v>200000</v>
      </c>
      <c r="F1303" s="5">
        <f>C1303*E1303</f>
        <v>200000</v>
      </c>
      <c r="G1303" s="2"/>
      <c r="H1303" s="5">
        <f>PRODUCT(F1303,G1303)</f>
        <v>200000</v>
      </c>
    </row>
    <row r="1304" spans="1:8">
      <c r="A1304" s="2"/>
      <c r="B1304" s="8" t="s">
        <v>352</v>
      </c>
      <c r="C1304" s="5">
        <v>100</v>
      </c>
      <c r="D1304" s="2" t="s">
        <v>269</v>
      </c>
      <c r="E1304" s="5">
        <v>500</v>
      </c>
      <c r="F1304" s="5">
        <f>C1304*E1304</f>
        <v>50000</v>
      </c>
      <c r="G1304" s="2"/>
      <c r="H1304" s="5">
        <f>PRODUCT(F1304,G1304)</f>
        <v>50000</v>
      </c>
    </row>
    <row r="1305" spans="1:8">
      <c r="A1305" s="2"/>
      <c r="B1305" s="8" t="s">
        <v>386</v>
      </c>
      <c r="C1305" s="5">
        <v>5260</v>
      </c>
      <c r="D1305" s="2" t="s">
        <v>269</v>
      </c>
      <c r="E1305" s="5">
        <v>2733.43726235741</v>
      </c>
      <c r="F1305" s="10">
        <v>14377880</v>
      </c>
      <c r="G1305" s="2"/>
      <c r="H1305" s="10">
        <v>14377880</v>
      </c>
    </row>
    <row r="1306" spans="1:8">
      <c r="A1306" s="2"/>
      <c r="B1306" s="8" t="s">
        <v>377</v>
      </c>
      <c r="C1306" s="5">
        <v>36</v>
      </c>
      <c r="D1306" s="2" t="s">
        <v>272</v>
      </c>
      <c r="E1306" s="5">
        <v>399385.55555555603</v>
      </c>
      <c r="G1306" s="2"/>
      <c r="H1306" s="2"/>
    </row>
    <row r="1307" spans="1:8">
      <c r="A1307" s="2"/>
      <c r="B1307" s="8"/>
      <c r="C1307" s="2"/>
      <c r="D1307" s="2"/>
      <c r="E1307" s="2"/>
      <c r="G1307" s="2"/>
      <c r="H1307" s="2"/>
    </row>
    <row r="1308" spans="1:8">
      <c r="A1308" s="2"/>
      <c r="B1308" s="8" t="s">
        <v>387</v>
      </c>
      <c r="C1308" s="2"/>
      <c r="D1308" s="2"/>
      <c r="E1308" s="2"/>
      <c r="G1308" s="2"/>
      <c r="H1308" s="2"/>
    </row>
    <row r="1309" spans="1:8">
      <c r="A1309" s="2"/>
      <c r="B1309" s="8" t="s">
        <v>602</v>
      </c>
      <c r="C1309" s="2"/>
      <c r="D1309" s="2"/>
      <c r="E1309" s="2"/>
      <c r="G1309" s="2"/>
      <c r="H1309" s="2"/>
    </row>
    <row r="1310" spans="1:8">
      <c r="A1310" s="2"/>
      <c r="B1310" s="8" t="s">
        <v>370</v>
      </c>
      <c r="C1310" s="5">
        <v>2912</v>
      </c>
      <c r="D1310" s="2" t="s">
        <v>269</v>
      </c>
      <c r="E1310" s="5">
        <v>3380</v>
      </c>
      <c r="F1310" s="5">
        <f>C1310*E1310</f>
        <v>9842560</v>
      </c>
      <c r="G1310" s="2"/>
      <c r="H1310" s="5">
        <f>PRODUCT(F1310,G1310)</f>
        <v>9842560</v>
      </c>
    </row>
    <row r="1311" spans="1:8">
      <c r="A1311" s="2"/>
      <c r="B1311" s="8" t="s">
        <v>360</v>
      </c>
      <c r="C1311" s="5">
        <v>800</v>
      </c>
      <c r="D1311" s="2" t="s">
        <v>269</v>
      </c>
      <c r="E1311" s="5">
        <v>2500</v>
      </c>
      <c r="F1311" s="5">
        <f>C1311*E1311</f>
        <v>2000000</v>
      </c>
      <c r="G1311" s="2"/>
      <c r="H1311" s="5">
        <f>PRODUCT(F1311,G1311)</f>
        <v>2000000</v>
      </c>
    </row>
    <row r="1312" spans="1:8">
      <c r="A1312" s="2"/>
      <c r="B1312" s="8" t="s">
        <v>371</v>
      </c>
      <c r="C1312" s="5">
        <v>288</v>
      </c>
      <c r="D1312" s="2" t="s">
        <v>269</v>
      </c>
      <c r="E1312" s="5">
        <v>1340</v>
      </c>
      <c r="F1312" s="5">
        <f>C1312*E1312</f>
        <v>385920</v>
      </c>
      <c r="G1312" s="2"/>
      <c r="H1312" s="5">
        <f>PRODUCT(F1312,G1312)</f>
        <v>385920</v>
      </c>
    </row>
    <row r="1313" spans="1:8">
      <c r="A1313" s="2"/>
      <c r="B1313" s="8" t="s">
        <v>388</v>
      </c>
      <c r="C1313" s="5">
        <v>4000</v>
      </c>
      <c r="D1313" s="2" t="s">
        <v>269</v>
      </c>
      <c r="E1313" s="5">
        <v>3057.12</v>
      </c>
      <c r="F1313" s="10">
        <v>12228480</v>
      </c>
      <c r="G1313" s="2"/>
      <c r="H1313" s="10">
        <v>12228480</v>
      </c>
    </row>
    <row r="1314" spans="1:8">
      <c r="A1314" s="2"/>
      <c r="B1314" s="8" t="s">
        <v>349</v>
      </c>
      <c r="C1314" s="2"/>
      <c r="D1314" s="2"/>
      <c r="E1314" s="2"/>
      <c r="G1314" s="2"/>
      <c r="H1314" s="2"/>
    </row>
    <row r="1315" spans="1:8">
      <c r="A1315" s="2"/>
      <c r="B1315" s="8" t="s">
        <v>490</v>
      </c>
      <c r="C1315" s="5">
        <v>1260</v>
      </c>
      <c r="D1315" s="2" t="s">
        <v>269</v>
      </c>
      <c r="E1315" s="5">
        <v>1190</v>
      </c>
      <c r="F1315" s="5">
        <f>C1315*E1315</f>
        <v>1499400</v>
      </c>
      <c r="G1315" s="2"/>
      <c r="H1315" s="5">
        <f>PRODUCT(F1315,G1315)</f>
        <v>1499400</v>
      </c>
    </row>
    <row r="1316" spans="1:8">
      <c r="A1316" s="2"/>
      <c r="B1316" s="8" t="s">
        <v>373</v>
      </c>
      <c r="C1316" s="5">
        <v>4000</v>
      </c>
      <c r="D1316" s="2" t="s">
        <v>269</v>
      </c>
      <c r="E1316" s="5">
        <v>100</v>
      </c>
      <c r="F1316" s="5">
        <f>C1316*E1316</f>
        <v>400000</v>
      </c>
      <c r="G1316" s="2"/>
      <c r="H1316" s="5">
        <f>PRODUCT(F1316,G1316)</f>
        <v>400000</v>
      </c>
    </row>
    <row r="1317" spans="1:8">
      <c r="A1317" s="2"/>
      <c r="B1317" s="8" t="s">
        <v>350</v>
      </c>
      <c r="C1317" s="5">
        <v>1</v>
      </c>
      <c r="D1317" s="2" t="s">
        <v>291</v>
      </c>
      <c r="E1317" s="5">
        <v>200000</v>
      </c>
      <c r="F1317" s="5">
        <f>C1317*E1317</f>
        <v>200000</v>
      </c>
      <c r="G1317" s="2"/>
      <c r="H1317" s="5">
        <f>PRODUCT(F1317,G1317)</f>
        <v>200000</v>
      </c>
    </row>
    <row r="1318" spans="1:8">
      <c r="A1318" s="2"/>
      <c r="B1318" s="8" t="s">
        <v>352</v>
      </c>
      <c r="C1318" s="5">
        <v>100</v>
      </c>
      <c r="D1318" s="2" t="s">
        <v>269</v>
      </c>
      <c r="E1318" s="5">
        <v>500</v>
      </c>
      <c r="F1318" s="5">
        <f>C1318*E1318</f>
        <v>50000</v>
      </c>
      <c r="G1318" s="2"/>
      <c r="H1318" s="5">
        <f>PRODUCT(F1318,G1318)</f>
        <v>50000</v>
      </c>
    </row>
    <row r="1319" spans="1:8">
      <c r="A1319" s="2"/>
      <c r="B1319" s="8" t="s">
        <v>390</v>
      </c>
      <c r="C1319" s="5">
        <v>5260</v>
      </c>
      <c r="D1319" s="2" t="s">
        <v>269</v>
      </c>
      <c r="E1319" s="5">
        <v>2733.43726235741</v>
      </c>
      <c r="F1319" s="10">
        <v>14377880</v>
      </c>
      <c r="G1319" s="2"/>
      <c r="H1319" s="10">
        <v>14377880</v>
      </c>
    </row>
    <row r="1320" spans="1:8">
      <c r="A1320" s="2"/>
      <c r="B1320" s="8" t="s">
        <v>377</v>
      </c>
      <c r="C1320" s="5">
        <v>36</v>
      </c>
      <c r="D1320" s="2" t="s">
        <v>272</v>
      </c>
      <c r="E1320" s="5">
        <v>399385.55555555603</v>
      </c>
      <c r="G1320" s="2"/>
      <c r="H1320" s="2"/>
    </row>
    <row r="1321" spans="1:8">
      <c r="A1321" s="2"/>
      <c r="B1321" s="8"/>
      <c r="C1321" s="2"/>
      <c r="D1321" s="2"/>
      <c r="E1321" s="2"/>
      <c r="G1321" s="2"/>
      <c r="H1321" s="2"/>
    </row>
    <row r="1322" spans="1:8">
      <c r="A1322" s="2"/>
      <c r="B1322" s="8" t="s">
        <v>478</v>
      </c>
      <c r="C1322" s="2"/>
      <c r="D1322" s="2"/>
      <c r="E1322" s="2"/>
      <c r="G1322" s="2"/>
      <c r="H1322" s="2"/>
    </row>
    <row r="1323" spans="1:8">
      <c r="A1323" s="2"/>
      <c r="B1323" s="8" t="s">
        <v>602</v>
      </c>
      <c r="C1323" s="2"/>
      <c r="D1323" s="2"/>
      <c r="E1323" s="2"/>
      <c r="G1323" s="2"/>
      <c r="H1323" s="2"/>
    </row>
    <row r="1324" spans="1:8">
      <c r="A1324" s="2"/>
      <c r="B1324" s="8" t="s">
        <v>370</v>
      </c>
      <c r="C1324" s="5">
        <v>2912</v>
      </c>
      <c r="D1324" s="2" t="s">
        <v>269</v>
      </c>
      <c r="E1324" s="5">
        <v>3380</v>
      </c>
      <c r="F1324" s="5">
        <f>C1324*E1324</f>
        <v>9842560</v>
      </c>
      <c r="G1324" s="2"/>
      <c r="H1324" s="5">
        <f>PRODUCT(F1324,G1324)</f>
        <v>9842560</v>
      </c>
    </row>
    <row r="1325" spans="1:8">
      <c r="A1325" s="2"/>
      <c r="B1325" s="8" t="s">
        <v>360</v>
      </c>
      <c r="C1325" s="5">
        <v>800</v>
      </c>
      <c r="D1325" s="2" t="s">
        <v>269</v>
      </c>
      <c r="E1325" s="5">
        <v>2500</v>
      </c>
      <c r="F1325" s="5">
        <f>C1325*E1325</f>
        <v>2000000</v>
      </c>
      <c r="G1325" s="2"/>
      <c r="H1325" s="5">
        <f>PRODUCT(F1325,G1325)</f>
        <v>2000000</v>
      </c>
    </row>
    <row r="1326" spans="1:8">
      <c r="A1326" s="2"/>
      <c r="B1326" s="8" t="s">
        <v>371</v>
      </c>
      <c r="C1326" s="5">
        <v>288</v>
      </c>
      <c r="D1326" s="2" t="s">
        <v>269</v>
      </c>
      <c r="E1326" s="5">
        <v>1340</v>
      </c>
      <c r="F1326" s="5">
        <f>C1326*E1326</f>
        <v>385920</v>
      </c>
      <c r="G1326" s="2"/>
      <c r="H1326" s="5">
        <f>PRODUCT(F1326,G1326)</f>
        <v>385920</v>
      </c>
    </row>
    <row r="1327" spans="1:8">
      <c r="A1327" s="2"/>
      <c r="B1327" s="8" t="s">
        <v>604</v>
      </c>
      <c r="C1327" s="5">
        <v>4000</v>
      </c>
      <c r="D1327" s="2" t="s">
        <v>269</v>
      </c>
      <c r="E1327" s="5">
        <v>3057.12</v>
      </c>
      <c r="F1327" s="10">
        <v>12228480</v>
      </c>
      <c r="G1327" s="2"/>
      <c r="H1327" s="10">
        <v>12228480</v>
      </c>
    </row>
    <row r="1328" spans="1:8">
      <c r="A1328" s="2"/>
      <c r="B1328" s="8" t="s">
        <v>349</v>
      </c>
      <c r="C1328" s="2"/>
      <c r="D1328" s="2"/>
      <c r="E1328" s="2"/>
      <c r="G1328" s="2"/>
      <c r="H1328" s="2"/>
    </row>
    <row r="1329" spans="1:8">
      <c r="A1329" s="2"/>
      <c r="B1329" s="8" t="s">
        <v>490</v>
      </c>
      <c r="C1329" s="5">
        <v>1260</v>
      </c>
      <c r="D1329" s="2" t="s">
        <v>269</v>
      </c>
      <c r="E1329" s="5">
        <v>1190</v>
      </c>
      <c r="F1329" s="5">
        <f>C1329*E1329</f>
        <v>1499400</v>
      </c>
      <c r="G1329" s="2"/>
      <c r="H1329" s="5">
        <f>PRODUCT(F1329,G1329)</f>
        <v>1499400</v>
      </c>
    </row>
    <row r="1330" spans="1:8">
      <c r="A1330" s="2"/>
      <c r="B1330" s="8" t="s">
        <v>373</v>
      </c>
      <c r="C1330" s="5">
        <v>4000</v>
      </c>
      <c r="D1330" s="2" t="s">
        <v>269</v>
      </c>
      <c r="E1330" s="5">
        <v>100</v>
      </c>
      <c r="F1330" s="5">
        <f>C1330*E1330</f>
        <v>400000</v>
      </c>
      <c r="G1330" s="2"/>
      <c r="H1330" s="5">
        <f>PRODUCT(F1330,G1330)</f>
        <v>400000</v>
      </c>
    </row>
    <row r="1331" spans="1:8">
      <c r="A1331" s="2"/>
      <c r="B1331" s="8" t="s">
        <v>350</v>
      </c>
      <c r="C1331" s="5">
        <v>1</v>
      </c>
      <c r="D1331" s="2" t="s">
        <v>291</v>
      </c>
      <c r="E1331" s="5">
        <v>200000</v>
      </c>
      <c r="F1331" s="5">
        <f>C1331*E1331</f>
        <v>200000</v>
      </c>
      <c r="G1331" s="2"/>
      <c r="H1331" s="5">
        <f>PRODUCT(F1331,G1331)</f>
        <v>200000</v>
      </c>
    </row>
    <row r="1332" spans="1:8">
      <c r="A1332" s="2"/>
      <c r="B1332" s="8" t="s">
        <v>352</v>
      </c>
      <c r="C1332" s="5">
        <v>100</v>
      </c>
      <c r="D1332" s="2" t="s">
        <v>269</v>
      </c>
      <c r="E1332" s="5">
        <v>500</v>
      </c>
      <c r="F1332" s="5">
        <f>C1332*E1332</f>
        <v>50000</v>
      </c>
      <c r="G1332" s="2"/>
      <c r="H1332" s="5">
        <f>PRODUCT(F1332,G1332)</f>
        <v>50000</v>
      </c>
    </row>
    <row r="1333" spans="1:8">
      <c r="A1333" s="2"/>
      <c r="B1333" s="8" t="s">
        <v>485</v>
      </c>
      <c r="C1333" s="5">
        <v>5260</v>
      </c>
      <c r="D1333" s="2" t="s">
        <v>269</v>
      </c>
      <c r="E1333" s="5">
        <v>2733.43726235741</v>
      </c>
      <c r="F1333" s="10">
        <v>14377880</v>
      </c>
      <c r="G1333" s="2"/>
      <c r="H1333" s="10">
        <v>14377880</v>
      </c>
    </row>
    <row r="1334" spans="1:8">
      <c r="A1334" s="2"/>
      <c r="B1334" s="8" t="s">
        <v>377</v>
      </c>
      <c r="C1334" s="5">
        <v>36</v>
      </c>
      <c r="D1334" s="2" t="s">
        <v>272</v>
      </c>
      <c r="E1334" s="5">
        <v>399385.55555555603</v>
      </c>
      <c r="G1334" s="2"/>
      <c r="H1334" s="2"/>
    </row>
    <row r="1335" spans="1:8">
      <c r="A1335" s="2"/>
      <c r="B1335" s="8"/>
      <c r="C1335" s="2"/>
      <c r="D1335" s="2"/>
      <c r="E1335" s="2"/>
      <c r="G1335" s="2"/>
      <c r="H1335" s="2"/>
    </row>
    <row r="1336" spans="1:8">
      <c r="A1336" s="2"/>
      <c r="B1336" s="8" t="s">
        <v>541</v>
      </c>
      <c r="C1336" s="2"/>
      <c r="D1336" s="2"/>
      <c r="E1336" s="2"/>
      <c r="G1336" s="2"/>
      <c r="H1336" s="2"/>
    </row>
    <row r="1337" spans="1:8">
      <c r="A1337" s="2"/>
      <c r="B1337" s="8" t="s">
        <v>602</v>
      </c>
      <c r="C1337" s="2"/>
      <c r="D1337" s="2"/>
      <c r="E1337" s="2"/>
      <c r="G1337" s="2"/>
      <c r="H1337" s="2"/>
    </row>
    <row r="1338" spans="1:8">
      <c r="A1338" s="2"/>
      <c r="B1338" s="8" t="s">
        <v>370</v>
      </c>
      <c r="C1338" s="5">
        <v>2912</v>
      </c>
      <c r="D1338" s="2" t="s">
        <v>269</v>
      </c>
      <c r="E1338" s="5">
        <v>3380</v>
      </c>
      <c r="F1338" s="5">
        <f>C1338*E1338</f>
        <v>9842560</v>
      </c>
      <c r="G1338" s="2"/>
      <c r="H1338" s="5">
        <f>PRODUCT(F1338,G1338)</f>
        <v>9842560</v>
      </c>
    </row>
    <row r="1339" spans="1:8">
      <c r="A1339" s="2"/>
      <c r="B1339" s="8" t="s">
        <v>360</v>
      </c>
      <c r="C1339" s="5">
        <v>800</v>
      </c>
      <c r="D1339" s="2" t="s">
        <v>269</v>
      </c>
      <c r="E1339" s="5">
        <v>2500</v>
      </c>
      <c r="F1339" s="5">
        <f>C1339*E1339</f>
        <v>2000000</v>
      </c>
      <c r="G1339" s="2"/>
      <c r="H1339" s="5">
        <f>PRODUCT(F1339,G1339)</f>
        <v>2000000</v>
      </c>
    </row>
    <row r="1340" spans="1:8">
      <c r="A1340" s="2"/>
      <c r="B1340" s="8" t="s">
        <v>371</v>
      </c>
      <c r="C1340" s="5">
        <v>288</v>
      </c>
      <c r="D1340" s="2" t="s">
        <v>269</v>
      </c>
      <c r="E1340" s="5">
        <v>1340</v>
      </c>
      <c r="F1340" s="5">
        <f>C1340*E1340</f>
        <v>385920</v>
      </c>
      <c r="G1340" s="2"/>
      <c r="H1340" s="5">
        <f>PRODUCT(F1340,G1340)</f>
        <v>385920</v>
      </c>
    </row>
    <row r="1341" spans="1:8">
      <c r="A1341" s="2"/>
      <c r="B1341" s="8" t="s">
        <v>402</v>
      </c>
      <c r="C1341" s="5">
        <v>4000</v>
      </c>
      <c r="D1341" s="2" t="s">
        <v>269</v>
      </c>
      <c r="E1341" s="5">
        <v>3057.12</v>
      </c>
      <c r="F1341" s="10">
        <v>12228480</v>
      </c>
      <c r="G1341" s="2"/>
      <c r="H1341" s="10">
        <v>12228480</v>
      </c>
    </row>
    <row r="1342" spans="1:8">
      <c r="A1342" s="2"/>
      <c r="B1342" s="8" t="s">
        <v>349</v>
      </c>
      <c r="C1342" s="2"/>
      <c r="D1342" s="2"/>
      <c r="E1342" s="2"/>
      <c r="G1342" s="2"/>
      <c r="H1342" s="2"/>
    </row>
    <row r="1343" spans="1:8">
      <c r="A1343" s="2"/>
      <c r="B1343" s="8" t="s">
        <v>490</v>
      </c>
      <c r="C1343" s="5">
        <v>1260</v>
      </c>
      <c r="D1343" s="2" t="s">
        <v>269</v>
      </c>
      <c r="E1343" s="5">
        <v>1190</v>
      </c>
      <c r="F1343" s="5">
        <f>C1343*E1343</f>
        <v>1499400</v>
      </c>
      <c r="G1343" s="2"/>
      <c r="H1343" s="5">
        <f>PRODUCT(F1343,G1343)</f>
        <v>1499400</v>
      </c>
    </row>
    <row r="1344" spans="1:8">
      <c r="A1344" s="2"/>
      <c r="B1344" s="8" t="s">
        <v>373</v>
      </c>
      <c r="C1344" s="5">
        <v>4000</v>
      </c>
      <c r="D1344" s="2" t="s">
        <v>269</v>
      </c>
      <c r="E1344" s="5">
        <v>100</v>
      </c>
      <c r="F1344" s="5">
        <f>C1344*E1344</f>
        <v>400000</v>
      </c>
      <c r="G1344" s="2"/>
      <c r="H1344" s="5">
        <f>PRODUCT(F1344,G1344)</f>
        <v>400000</v>
      </c>
    </row>
    <row r="1345" spans="1:8">
      <c r="A1345" s="2"/>
      <c r="B1345" s="8" t="s">
        <v>350</v>
      </c>
      <c r="C1345" s="5">
        <v>1</v>
      </c>
      <c r="D1345" s="2" t="s">
        <v>291</v>
      </c>
      <c r="E1345" s="5">
        <v>200000</v>
      </c>
      <c r="F1345" s="5">
        <f>C1345*E1345</f>
        <v>200000</v>
      </c>
      <c r="G1345" s="2"/>
      <c r="H1345" s="5">
        <f>PRODUCT(F1345,G1345)</f>
        <v>200000</v>
      </c>
    </row>
    <row r="1346" spans="1:8">
      <c r="A1346" s="2"/>
      <c r="B1346" s="8" t="s">
        <v>352</v>
      </c>
      <c r="C1346" s="5">
        <v>100</v>
      </c>
      <c r="D1346" s="2" t="s">
        <v>269</v>
      </c>
      <c r="E1346" s="5">
        <v>500</v>
      </c>
      <c r="F1346" s="5">
        <f>C1346*E1346</f>
        <v>50000</v>
      </c>
      <c r="G1346" s="2"/>
      <c r="H1346" s="5">
        <f>PRODUCT(F1346,G1346)</f>
        <v>50000</v>
      </c>
    </row>
    <row r="1347" spans="1:8">
      <c r="A1347" s="2"/>
      <c r="B1347" s="8" t="s">
        <v>405</v>
      </c>
      <c r="C1347" s="5">
        <v>5260</v>
      </c>
      <c r="D1347" s="2" t="s">
        <v>269</v>
      </c>
      <c r="E1347" s="5">
        <v>2733.43726235741</v>
      </c>
      <c r="F1347" s="10">
        <v>14377880</v>
      </c>
      <c r="G1347" s="2"/>
      <c r="H1347" s="10">
        <v>14377880</v>
      </c>
    </row>
    <row r="1348" spans="1:8">
      <c r="A1348" s="2"/>
      <c r="B1348" s="8" t="s">
        <v>377</v>
      </c>
      <c r="C1348" s="5">
        <v>36</v>
      </c>
      <c r="D1348" s="2" t="s">
        <v>272</v>
      </c>
      <c r="E1348" s="5">
        <v>399385.55555555603</v>
      </c>
      <c r="G1348" s="2"/>
      <c r="H1348" s="2"/>
    </row>
    <row r="1349" spans="1:8">
      <c r="A1349" s="2"/>
      <c r="B1349" s="8"/>
      <c r="C1349" s="2"/>
      <c r="D1349" s="2"/>
      <c r="E1349" s="2"/>
      <c r="G1349" s="2"/>
      <c r="H1349" s="2"/>
    </row>
    <row r="1350" spans="1:8">
      <c r="A1350" s="2"/>
      <c r="B1350" s="8" t="s">
        <v>549</v>
      </c>
      <c r="C1350" s="2"/>
      <c r="D1350" s="2"/>
      <c r="E1350" s="2"/>
      <c r="G1350" s="2"/>
      <c r="H1350" s="2"/>
    </row>
    <row r="1351" spans="1:8">
      <c r="A1351" s="2"/>
      <c r="B1351" s="8" t="s">
        <v>602</v>
      </c>
      <c r="C1351" s="2"/>
      <c r="D1351" s="2"/>
      <c r="E1351" s="2"/>
      <c r="G1351" s="2"/>
      <c r="H1351" s="2"/>
    </row>
    <row r="1352" spans="1:8">
      <c r="A1352" s="2"/>
      <c r="B1352" s="8" t="s">
        <v>370</v>
      </c>
      <c r="C1352" s="5">
        <v>2912</v>
      </c>
      <c r="D1352" s="2" t="s">
        <v>269</v>
      </c>
      <c r="E1352" s="5">
        <v>3380</v>
      </c>
      <c r="F1352" s="5">
        <f>C1352*E1352</f>
        <v>9842560</v>
      </c>
      <c r="G1352" s="2"/>
      <c r="H1352" s="5">
        <f>PRODUCT(F1352,G1352)</f>
        <v>9842560</v>
      </c>
    </row>
    <row r="1353" spans="1:8">
      <c r="A1353" s="2"/>
      <c r="B1353" s="8" t="s">
        <v>360</v>
      </c>
      <c r="C1353" s="5">
        <v>800</v>
      </c>
      <c r="D1353" s="2" t="s">
        <v>269</v>
      </c>
      <c r="E1353" s="5">
        <v>2500</v>
      </c>
      <c r="F1353" s="5">
        <f>C1353*E1353</f>
        <v>2000000</v>
      </c>
      <c r="G1353" s="2"/>
      <c r="H1353" s="5">
        <f>PRODUCT(F1353,G1353)</f>
        <v>2000000</v>
      </c>
    </row>
    <row r="1354" spans="1:8">
      <c r="A1354" s="2"/>
      <c r="B1354" s="8" t="s">
        <v>371</v>
      </c>
      <c r="C1354" s="5">
        <v>288</v>
      </c>
      <c r="D1354" s="2" t="s">
        <v>269</v>
      </c>
      <c r="E1354" s="5">
        <v>1340</v>
      </c>
      <c r="F1354" s="5">
        <f>C1354*E1354</f>
        <v>385920</v>
      </c>
      <c r="G1354" s="2"/>
      <c r="H1354" s="5">
        <f>PRODUCT(F1354,G1354)</f>
        <v>385920</v>
      </c>
    </row>
    <row r="1355" spans="1:8">
      <c r="A1355" s="2"/>
      <c r="B1355" s="8" t="s">
        <v>605</v>
      </c>
      <c r="C1355" s="5">
        <v>4000</v>
      </c>
      <c r="D1355" s="2" t="s">
        <v>269</v>
      </c>
      <c r="E1355" s="5">
        <v>3057.12</v>
      </c>
      <c r="F1355" s="10">
        <v>12228480</v>
      </c>
      <c r="G1355" s="2"/>
      <c r="H1355" s="10">
        <v>12228480</v>
      </c>
    </row>
    <row r="1356" spans="1:8">
      <c r="A1356" s="2"/>
      <c r="B1356" s="8" t="s">
        <v>349</v>
      </c>
      <c r="C1356" s="2"/>
      <c r="D1356" s="2"/>
      <c r="E1356" s="2"/>
      <c r="G1356" s="2"/>
      <c r="H1356" s="2"/>
    </row>
    <row r="1357" spans="1:8">
      <c r="A1357" s="2"/>
      <c r="B1357" s="8" t="s">
        <v>490</v>
      </c>
      <c r="C1357" s="5">
        <v>1260</v>
      </c>
      <c r="D1357" s="2" t="s">
        <v>269</v>
      </c>
      <c r="E1357" s="5">
        <v>1190</v>
      </c>
      <c r="F1357" s="5">
        <f>C1357*E1357</f>
        <v>1499400</v>
      </c>
      <c r="G1357" s="2"/>
      <c r="H1357" s="5">
        <f>PRODUCT(F1357,G1357)</f>
        <v>1499400</v>
      </c>
    </row>
    <row r="1358" spans="1:8">
      <c r="A1358" s="2"/>
      <c r="B1358" s="8" t="s">
        <v>373</v>
      </c>
      <c r="C1358" s="5">
        <v>4000</v>
      </c>
      <c r="D1358" s="2" t="s">
        <v>269</v>
      </c>
      <c r="E1358" s="5">
        <v>100</v>
      </c>
      <c r="F1358" s="5">
        <f>C1358*E1358</f>
        <v>400000</v>
      </c>
      <c r="G1358" s="2"/>
      <c r="H1358" s="5">
        <f>PRODUCT(F1358,G1358)</f>
        <v>400000</v>
      </c>
    </row>
    <row r="1359" spans="1:8">
      <c r="A1359" s="2"/>
      <c r="B1359" s="8" t="s">
        <v>350</v>
      </c>
      <c r="C1359" s="5">
        <v>1</v>
      </c>
      <c r="D1359" s="2" t="s">
        <v>291</v>
      </c>
      <c r="E1359" s="5">
        <v>200000</v>
      </c>
      <c r="F1359" s="5">
        <f>C1359*E1359</f>
        <v>200000</v>
      </c>
      <c r="G1359" s="2"/>
      <c r="H1359" s="5">
        <f>PRODUCT(F1359,G1359)</f>
        <v>200000</v>
      </c>
    </row>
    <row r="1360" spans="1:8">
      <c r="A1360" s="2"/>
      <c r="B1360" s="8" t="s">
        <v>352</v>
      </c>
      <c r="C1360" s="5">
        <v>100</v>
      </c>
      <c r="D1360" s="2" t="s">
        <v>269</v>
      </c>
      <c r="E1360" s="5">
        <v>500</v>
      </c>
      <c r="F1360" s="5">
        <f>C1360*E1360</f>
        <v>50000</v>
      </c>
      <c r="G1360" s="2"/>
      <c r="H1360" s="5">
        <f>PRODUCT(F1360,G1360)</f>
        <v>50000</v>
      </c>
    </row>
    <row r="1361" spans="1:8">
      <c r="A1361" s="2"/>
      <c r="B1361" s="8" t="s">
        <v>554</v>
      </c>
      <c r="C1361" s="5">
        <v>5260</v>
      </c>
      <c r="D1361" s="2" t="s">
        <v>269</v>
      </c>
      <c r="E1361" s="5">
        <v>2733.43726235741</v>
      </c>
      <c r="F1361" s="10">
        <v>14377880</v>
      </c>
      <c r="G1361" s="2"/>
      <c r="H1361" s="10">
        <v>14377880</v>
      </c>
    </row>
    <row r="1362" spans="1:8">
      <c r="A1362" s="2"/>
      <c r="B1362" s="8" t="s">
        <v>377</v>
      </c>
      <c r="C1362" s="5">
        <v>36</v>
      </c>
      <c r="D1362" s="2" t="s">
        <v>272</v>
      </c>
      <c r="E1362" s="5">
        <v>399385.55555555603</v>
      </c>
      <c r="G1362" s="2"/>
      <c r="H1362" s="2"/>
    </row>
    <row r="1363" spans="1:8">
      <c r="A1363" s="2"/>
      <c r="B1363" s="8"/>
      <c r="C1363" s="2"/>
      <c r="D1363" s="2"/>
      <c r="E1363" s="2"/>
      <c r="G1363" s="2"/>
      <c r="H1363" s="2"/>
    </row>
    <row r="1364" spans="1:8">
      <c r="A1364" s="2"/>
      <c r="B1364" s="8" t="s">
        <v>487</v>
      </c>
      <c r="C1364" s="2"/>
      <c r="D1364" s="2"/>
      <c r="E1364" s="2"/>
      <c r="G1364" s="2"/>
      <c r="H1364" s="2"/>
    </row>
    <row r="1365" spans="1:8">
      <c r="A1365" s="2"/>
      <c r="B1365" s="8" t="s">
        <v>602</v>
      </c>
      <c r="C1365" s="2"/>
      <c r="D1365" s="2"/>
      <c r="E1365" s="2"/>
      <c r="G1365" s="2"/>
      <c r="H1365" s="2"/>
    </row>
    <row r="1366" spans="1:8">
      <c r="A1366" s="2"/>
      <c r="B1366" s="8" t="s">
        <v>370</v>
      </c>
      <c r="C1366" s="5">
        <v>2912</v>
      </c>
      <c r="D1366" s="2" t="s">
        <v>269</v>
      </c>
      <c r="E1366" s="5">
        <v>3380</v>
      </c>
      <c r="F1366" s="5">
        <f>C1366*E1366</f>
        <v>9842560</v>
      </c>
      <c r="G1366" s="2"/>
      <c r="H1366" s="5">
        <f>PRODUCT(F1366,G1366)</f>
        <v>9842560</v>
      </c>
    </row>
    <row r="1367" spans="1:8">
      <c r="A1367" s="2"/>
      <c r="B1367" s="8" t="s">
        <v>360</v>
      </c>
      <c r="C1367" s="5">
        <v>800</v>
      </c>
      <c r="D1367" s="2" t="s">
        <v>269</v>
      </c>
      <c r="E1367" s="5">
        <v>2500</v>
      </c>
      <c r="F1367" s="5">
        <f>C1367*E1367</f>
        <v>2000000</v>
      </c>
      <c r="G1367" s="2"/>
      <c r="H1367" s="5">
        <f>PRODUCT(F1367,G1367)</f>
        <v>2000000</v>
      </c>
    </row>
    <row r="1368" spans="1:8">
      <c r="A1368" s="2"/>
      <c r="B1368" s="8" t="s">
        <v>371</v>
      </c>
      <c r="C1368" s="5">
        <v>288</v>
      </c>
      <c r="D1368" s="2" t="s">
        <v>269</v>
      </c>
      <c r="E1368" s="5">
        <v>1340</v>
      </c>
      <c r="F1368" s="5">
        <f>C1368*E1368</f>
        <v>385920</v>
      </c>
      <c r="G1368" s="2"/>
      <c r="H1368" s="5">
        <f>PRODUCT(F1368,G1368)</f>
        <v>385920</v>
      </c>
    </row>
    <row r="1369" spans="1:8">
      <c r="A1369" s="2"/>
      <c r="B1369" s="8" t="s">
        <v>606</v>
      </c>
      <c r="C1369" s="5">
        <v>4000</v>
      </c>
      <c r="D1369" s="2" t="s">
        <v>269</v>
      </c>
      <c r="E1369" s="5">
        <v>3057.12</v>
      </c>
      <c r="F1369" s="10">
        <v>12228480</v>
      </c>
      <c r="G1369" s="2"/>
      <c r="H1369" s="10">
        <v>12228480</v>
      </c>
    </row>
    <row r="1370" spans="1:8">
      <c r="A1370" s="2"/>
      <c r="B1370" s="8" t="s">
        <v>349</v>
      </c>
      <c r="C1370" s="2"/>
      <c r="D1370" s="2"/>
      <c r="E1370" s="2"/>
      <c r="G1370" s="2"/>
      <c r="H1370" s="2"/>
    </row>
    <row r="1371" spans="1:8">
      <c r="A1371" s="2"/>
      <c r="B1371" s="8" t="s">
        <v>490</v>
      </c>
      <c r="C1371" s="5">
        <v>1260</v>
      </c>
      <c r="D1371" s="2" t="s">
        <v>269</v>
      </c>
      <c r="E1371" s="5">
        <v>1190</v>
      </c>
      <c r="F1371" s="5">
        <f>C1371*E1371</f>
        <v>1499400</v>
      </c>
      <c r="G1371" s="2"/>
      <c r="H1371" s="5">
        <f>PRODUCT(F1371,G1371)</f>
        <v>1499400</v>
      </c>
    </row>
    <row r="1372" spans="1:8">
      <c r="A1372" s="2"/>
      <c r="B1372" s="8" t="s">
        <v>373</v>
      </c>
      <c r="C1372" s="5">
        <v>4000</v>
      </c>
      <c r="D1372" s="2" t="s">
        <v>269</v>
      </c>
      <c r="E1372" s="5">
        <v>100</v>
      </c>
      <c r="F1372" s="5">
        <f>C1372*E1372</f>
        <v>400000</v>
      </c>
      <c r="G1372" s="2"/>
      <c r="H1372" s="5">
        <f>PRODUCT(F1372,G1372)</f>
        <v>400000</v>
      </c>
    </row>
    <row r="1373" spans="1:8">
      <c r="A1373" s="2"/>
      <c r="B1373" s="8" t="s">
        <v>350</v>
      </c>
      <c r="C1373" s="5">
        <v>1</v>
      </c>
      <c r="D1373" s="2" t="s">
        <v>291</v>
      </c>
      <c r="E1373" s="5">
        <v>200000</v>
      </c>
      <c r="F1373" s="5">
        <f>C1373*E1373</f>
        <v>200000</v>
      </c>
      <c r="G1373" s="2"/>
      <c r="H1373" s="5">
        <f>PRODUCT(F1373,G1373)</f>
        <v>200000</v>
      </c>
    </row>
    <row r="1374" spans="1:8">
      <c r="A1374" s="2"/>
      <c r="B1374" s="8" t="s">
        <v>352</v>
      </c>
      <c r="C1374" s="5">
        <v>100</v>
      </c>
      <c r="D1374" s="2" t="s">
        <v>269</v>
      </c>
      <c r="E1374" s="5">
        <v>500</v>
      </c>
      <c r="F1374" s="5">
        <f>C1374*E1374</f>
        <v>50000</v>
      </c>
      <c r="G1374" s="2"/>
      <c r="H1374" s="5">
        <f>PRODUCT(F1374,G1374)</f>
        <v>50000</v>
      </c>
    </row>
    <row r="1375" spans="1:8">
      <c r="A1375" s="2"/>
      <c r="B1375" s="8" t="s">
        <v>607</v>
      </c>
      <c r="C1375" s="5">
        <v>5260</v>
      </c>
      <c r="D1375" s="2" t="s">
        <v>269</v>
      </c>
      <c r="E1375" s="5">
        <v>2733.43726235741</v>
      </c>
      <c r="F1375" s="10">
        <v>14377880</v>
      </c>
      <c r="G1375" s="2"/>
      <c r="H1375" s="10">
        <v>14377880</v>
      </c>
    </row>
    <row r="1376" spans="1:8">
      <c r="A1376" s="2"/>
      <c r="B1376" s="8" t="s">
        <v>377</v>
      </c>
      <c r="C1376" s="5">
        <v>36</v>
      </c>
      <c r="D1376" s="2" t="s">
        <v>272</v>
      </c>
      <c r="E1376" s="5">
        <v>399385.55555555603</v>
      </c>
      <c r="G1376" s="2"/>
      <c r="H1376" s="2"/>
    </row>
    <row r="1377" spans="1:8">
      <c r="A1377" s="2"/>
      <c r="B1377" s="8"/>
      <c r="C1377" s="2"/>
      <c r="D1377" s="2"/>
      <c r="E1377" s="2"/>
      <c r="G1377" s="2"/>
      <c r="H1377" s="2"/>
    </row>
    <row r="1378" spans="1:8">
      <c r="A1378" s="2"/>
      <c r="B1378" s="8" t="s">
        <v>503</v>
      </c>
      <c r="C1378" s="2"/>
      <c r="D1378" s="2"/>
      <c r="E1378" s="2"/>
      <c r="G1378" s="2"/>
      <c r="H1378" s="2"/>
    </row>
    <row r="1379" spans="1:8">
      <c r="A1379" s="2"/>
      <c r="B1379" s="8" t="s">
        <v>602</v>
      </c>
      <c r="C1379" s="2"/>
      <c r="D1379" s="2"/>
      <c r="E1379" s="2"/>
      <c r="G1379" s="2"/>
      <c r="H1379" s="2"/>
    </row>
    <row r="1380" spans="1:8">
      <c r="A1380" s="2"/>
      <c r="B1380" s="8" t="s">
        <v>370</v>
      </c>
      <c r="C1380" s="5">
        <v>2912</v>
      </c>
      <c r="D1380" s="2" t="s">
        <v>269</v>
      </c>
      <c r="E1380" s="5">
        <v>3380</v>
      </c>
      <c r="F1380" s="5">
        <f>C1380*E1380</f>
        <v>9842560</v>
      </c>
      <c r="G1380" s="2"/>
      <c r="H1380" s="5">
        <f>PRODUCT(F1380,G1380)</f>
        <v>9842560</v>
      </c>
    </row>
    <row r="1381" spans="1:8">
      <c r="A1381" s="2"/>
      <c r="B1381" s="8" t="s">
        <v>360</v>
      </c>
      <c r="C1381" s="5">
        <v>800</v>
      </c>
      <c r="D1381" s="2" t="s">
        <v>269</v>
      </c>
      <c r="E1381" s="5">
        <v>2500</v>
      </c>
      <c r="F1381" s="5">
        <f>C1381*E1381</f>
        <v>2000000</v>
      </c>
      <c r="G1381" s="2"/>
      <c r="H1381" s="5">
        <f>PRODUCT(F1381,G1381)</f>
        <v>2000000</v>
      </c>
    </row>
    <row r="1382" spans="1:8">
      <c r="A1382" s="2"/>
      <c r="B1382" s="8" t="s">
        <v>371</v>
      </c>
      <c r="C1382" s="5">
        <v>288</v>
      </c>
      <c r="D1382" s="2" t="s">
        <v>269</v>
      </c>
      <c r="E1382" s="5">
        <v>1340</v>
      </c>
      <c r="F1382" s="5">
        <f>C1382*E1382</f>
        <v>385920</v>
      </c>
      <c r="G1382" s="2"/>
      <c r="H1382" s="5">
        <f>PRODUCT(F1382,G1382)</f>
        <v>385920</v>
      </c>
    </row>
    <row r="1383" spans="1:8">
      <c r="A1383" s="2"/>
      <c r="B1383" s="8" t="s">
        <v>608</v>
      </c>
      <c r="C1383" s="5">
        <v>4000</v>
      </c>
      <c r="D1383" s="2" t="s">
        <v>269</v>
      </c>
      <c r="E1383" s="5">
        <v>3057.12</v>
      </c>
      <c r="F1383" s="10">
        <v>12228480</v>
      </c>
      <c r="G1383" s="2"/>
      <c r="H1383" s="10">
        <v>12228480</v>
      </c>
    </row>
    <row r="1384" spans="1:8">
      <c r="A1384" s="2"/>
      <c r="B1384" s="8" t="s">
        <v>349</v>
      </c>
      <c r="C1384" s="2"/>
      <c r="D1384" s="2"/>
      <c r="E1384" s="2"/>
      <c r="G1384" s="2"/>
      <c r="H1384" s="2"/>
    </row>
    <row r="1385" spans="1:8">
      <c r="A1385" s="2"/>
      <c r="B1385" s="8" t="s">
        <v>490</v>
      </c>
      <c r="C1385" s="5">
        <v>1260</v>
      </c>
      <c r="D1385" s="2" t="s">
        <v>269</v>
      </c>
      <c r="E1385" s="5">
        <v>1190</v>
      </c>
      <c r="F1385" s="5">
        <f>C1385*E1385</f>
        <v>1499400</v>
      </c>
      <c r="G1385" s="2"/>
      <c r="H1385" s="5">
        <f>PRODUCT(F1385,G1385)</f>
        <v>1499400</v>
      </c>
    </row>
    <row r="1386" spans="1:8">
      <c r="A1386" s="2"/>
      <c r="B1386" s="8" t="s">
        <v>373</v>
      </c>
      <c r="C1386" s="5">
        <v>4000</v>
      </c>
      <c r="D1386" s="2" t="s">
        <v>269</v>
      </c>
      <c r="E1386" s="5">
        <v>100</v>
      </c>
      <c r="F1386" s="5">
        <f>C1386*E1386</f>
        <v>400000</v>
      </c>
      <c r="G1386" s="2"/>
      <c r="H1386" s="5">
        <f>PRODUCT(F1386,G1386)</f>
        <v>400000</v>
      </c>
    </row>
    <row r="1387" spans="1:8">
      <c r="A1387" s="2"/>
      <c r="B1387" s="8" t="s">
        <v>350</v>
      </c>
      <c r="C1387" s="5">
        <v>1</v>
      </c>
      <c r="D1387" s="2" t="s">
        <v>291</v>
      </c>
      <c r="E1387" s="5">
        <v>200000</v>
      </c>
      <c r="F1387" s="5">
        <f>C1387*E1387</f>
        <v>200000</v>
      </c>
      <c r="G1387" s="2"/>
      <c r="H1387" s="5">
        <f>PRODUCT(F1387,G1387)</f>
        <v>200000</v>
      </c>
    </row>
    <row r="1388" spans="1:8">
      <c r="A1388" s="2"/>
      <c r="B1388" s="8" t="s">
        <v>352</v>
      </c>
      <c r="C1388" s="5">
        <v>100</v>
      </c>
      <c r="D1388" s="2" t="s">
        <v>269</v>
      </c>
      <c r="E1388" s="5">
        <v>500</v>
      </c>
      <c r="F1388" s="5">
        <f>C1388*E1388</f>
        <v>50000</v>
      </c>
      <c r="G1388" s="2"/>
      <c r="H1388" s="5">
        <f>PRODUCT(F1388,G1388)</f>
        <v>50000</v>
      </c>
    </row>
    <row r="1389" spans="1:8">
      <c r="A1389" s="2"/>
      <c r="B1389" s="8" t="s">
        <v>417</v>
      </c>
      <c r="C1389" s="5">
        <v>5260</v>
      </c>
      <c r="D1389" s="2" t="s">
        <v>269</v>
      </c>
      <c r="E1389" s="5">
        <v>2733.43726235741</v>
      </c>
      <c r="F1389" s="10">
        <v>14377880</v>
      </c>
      <c r="G1389" s="2"/>
      <c r="H1389" s="10">
        <v>14377880</v>
      </c>
    </row>
    <row r="1390" spans="1:8">
      <c r="A1390" s="2"/>
      <c r="B1390" s="8" t="s">
        <v>377</v>
      </c>
      <c r="C1390" s="5">
        <v>36</v>
      </c>
      <c r="D1390" s="2" t="s">
        <v>272</v>
      </c>
      <c r="E1390" s="5">
        <v>399385.55555555603</v>
      </c>
      <c r="G1390" s="2"/>
      <c r="H1390" s="2"/>
    </row>
    <row r="1391" spans="1:8">
      <c r="A1391" s="2"/>
      <c r="B1391" s="8"/>
      <c r="C1391" s="2"/>
      <c r="D1391" s="2"/>
      <c r="E1391" s="2"/>
      <c r="G1391" s="2"/>
      <c r="H1391" s="2"/>
    </row>
    <row r="1392" spans="1:8">
      <c r="A1392" s="2"/>
      <c r="B1392" s="8" t="s">
        <v>505</v>
      </c>
      <c r="C1392" s="2"/>
      <c r="D1392" s="2"/>
      <c r="E1392" s="2"/>
      <c r="G1392" s="2"/>
      <c r="H1392" s="2"/>
    </row>
    <row r="1393" spans="1:9">
      <c r="A1393" s="2"/>
      <c r="B1393" s="8" t="s">
        <v>602</v>
      </c>
      <c r="C1393" s="2"/>
      <c r="D1393" s="2"/>
      <c r="E1393" s="2"/>
      <c r="G1393" s="2"/>
      <c r="H1393" s="2"/>
    </row>
    <row r="1394" spans="1:9">
      <c r="A1394" s="2"/>
      <c r="B1394" s="8" t="s">
        <v>370</v>
      </c>
      <c r="C1394" s="5">
        <v>2912</v>
      </c>
      <c r="D1394" s="2" t="s">
        <v>269</v>
      </c>
      <c r="E1394" s="5">
        <v>3380</v>
      </c>
      <c r="F1394" s="5">
        <f>C1394*E1394</f>
        <v>9842560</v>
      </c>
      <c r="G1394" s="2"/>
      <c r="H1394" s="5">
        <f>PRODUCT(F1394,G1394)</f>
        <v>9842560</v>
      </c>
    </row>
    <row r="1395" spans="1:9">
      <c r="A1395" s="2"/>
      <c r="B1395" s="8" t="s">
        <v>360</v>
      </c>
      <c r="C1395" s="5">
        <v>800</v>
      </c>
      <c r="D1395" s="2" t="s">
        <v>269</v>
      </c>
      <c r="E1395" s="5">
        <v>2500</v>
      </c>
      <c r="F1395" s="5">
        <f>C1395*E1395</f>
        <v>2000000</v>
      </c>
      <c r="G1395" s="2"/>
      <c r="H1395" s="5">
        <f>PRODUCT(F1395,G1395)</f>
        <v>2000000</v>
      </c>
    </row>
    <row r="1396" spans="1:9">
      <c r="A1396" s="2"/>
      <c r="B1396" s="8" t="s">
        <v>371</v>
      </c>
      <c r="C1396" s="5">
        <v>288</v>
      </c>
      <c r="D1396" s="2" t="s">
        <v>269</v>
      </c>
      <c r="E1396" s="5">
        <v>1340</v>
      </c>
      <c r="F1396" s="5">
        <f>C1396*E1396</f>
        <v>385920</v>
      </c>
      <c r="G1396" s="2"/>
      <c r="H1396" s="5">
        <f>PRODUCT(F1396,G1396)</f>
        <v>385920</v>
      </c>
    </row>
    <row r="1397" spans="1:9">
      <c r="A1397" s="2"/>
      <c r="B1397" s="8" t="s">
        <v>609</v>
      </c>
      <c r="C1397" s="5">
        <v>4000</v>
      </c>
      <c r="D1397" s="2" t="s">
        <v>269</v>
      </c>
      <c r="E1397" s="5">
        <v>3057.12</v>
      </c>
      <c r="F1397" s="10">
        <v>12228480</v>
      </c>
      <c r="G1397" s="2"/>
      <c r="H1397" s="10">
        <v>12228480</v>
      </c>
    </row>
    <row r="1398" spans="1:9">
      <c r="A1398" s="2"/>
      <c r="B1398" s="8" t="s">
        <v>349</v>
      </c>
      <c r="C1398" s="2"/>
      <c r="D1398" s="2"/>
      <c r="E1398" s="2"/>
      <c r="G1398" s="2"/>
      <c r="H1398" s="2"/>
    </row>
    <row r="1399" spans="1:9">
      <c r="A1399" s="2"/>
      <c r="B1399" s="8" t="s">
        <v>490</v>
      </c>
      <c r="C1399" s="5">
        <v>1260</v>
      </c>
      <c r="D1399" s="2" t="s">
        <v>269</v>
      </c>
      <c r="E1399" s="5">
        <v>1190</v>
      </c>
      <c r="F1399" s="5">
        <f>C1399*E1399</f>
        <v>1499400</v>
      </c>
      <c r="G1399" s="2"/>
      <c r="H1399" s="5">
        <f>PRODUCT(F1399,G1399)</f>
        <v>1499400</v>
      </c>
    </row>
    <row r="1400" spans="1:9">
      <c r="A1400" s="2"/>
      <c r="B1400" s="8" t="s">
        <v>373</v>
      </c>
      <c r="C1400" s="5">
        <v>4000</v>
      </c>
      <c r="D1400" s="2" t="s">
        <v>269</v>
      </c>
      <c r="E1400" s="5">
        <v>100</v>
      </c>
      <c r="F1400" s="5">
        <f>C1400*E1400</f>
        <v>400000</v>
      </c>
      <c r="G1400" s="2"/>
      <c r="H1400" s="5">
        <f>PRODUCT(F1400,G1400)</f>
        <v>400000</v>
      </c>
    </row>
    <row r="1401" spans="1:9">
      <c r="A1401" s="2"/>
      <c r="B1401" s="8" t="s">
        <v>350</v>
      </c>
      <c r="C1401" s="5">
        <v>1</v>
      </c>
      <c r="D1401" s="2" t="s">
        <v>291</v>
      </c>
      <c r="E1401" s="5">
        <v>200000</v>
      </c>
      <c r="F1401" s="5">
        <f>C1401*E1401</f>
        <v>200000</v>
      </c>
      <c r="G1401" s="2"/>
      <c r="H1401" s="5">
        <f>PRODUCT(F1401,G1401)</f>
        <v>200000</v>
      </c>
    </row>
    <row r="1402" spans="1:9">
      <c r="A1402" s="2"/>
      <c r="B1402" s="8" t="s">
        <v>352</v>
      </c>
      <c r="C1402" s="5">
        <v>100</v>
      </c>
      <c r="D1402" s="2" t="s">
        <v>269</v>
      </c>
      <c r="E1402" s="5">
        <v>500</v>
      </c>
      <c r="F1402" s="5">
        <f>C1402*E1402</f>
        <v>50000</v>
      </c>
      <c r="G1402" s="2"/>
      <c r="H1402" s="5">
        <f>PRODUCT(F1402,G1402)</f>
        <v>50000</v>
      </c>
    </row>
    <row r="1403" spans="1:9">
      <c r="A1403" s="2"/>
      <c r="B1403" s="8" t="s">
        <v>507</v>
      </c>
      <c r="C1403" s="5">
        <v>5260</v>
      </c>
      <c r="D1403" s="2" t="s">
        <v>269</v>
      </c>
      <c r="E1403" s="5">
        <v>2733.43726235741</v>
      </c>
      <c r="F1403" s="10">
        <v>14377880</v>
      </c>
      <c r="G1403" s="2"/>
      <c r="H1403" s="10">
        <v>14377880</v>
      </c>
    </row>
    <row r="1404" spans="1:9">
      <c r="A1404" s="2"/>
      <c r="B1404" s="8" t="s">
        <v>377</v>
      </c>
      <c r="C1404" s="5">
        <v>36</v>
      </c>
      <c r="D1404" s="2" t="s">
        <v>272</v>
      </c>
      <c r="E1404" s="5">
        <v>399385.55555555603</v>
      </c>
      <c r="G1404" s="2"/>
      <c r="H1404" s="2"/>
    </row>
    <row r="1405" spans="1:9">
      <c r="B1405" s="14" t="s">
        <v>610</v>
      </c>
      <c r="C1405" s="6">
        <v>57355</v>
      </c>
      <c r="D1405" s="3" t="s">
        <v>269</v>
      </c>
      <c r="E1405" s="6">
        <v>2733.0501264057202</v>
      </c>
      <c r="F1405" s="6">
        <f>SUM(H1248:H1256,H1258:H1262,H1264:H1270,H1272:H1276,H1278:H1284,H1286:H1290,H1292:H1298,H1300:H1304,H1306:H1312,H1314:H1318,H1320:H1326,H1328:H1332,H1334:H1340,H1342:H1346,H1348:H1354,H1356:H1360,H1362:H1368,H1370:H1374,H1376:H1382,H1384:H1388,H1390:H1396,H1398:H1402,H1404:H1405)</f>
        <v>156754090</v>
      </c>
      <c r="G1405" s="3"/>
      <c r="I1405" s="6">
        <f>PRODUCT(F1405,G1405)</f>
        <v>156754090</v>
      </c>
    </row>
    <row r="1407" spans="1:9">
      <c r="A1407" s="7"/>
      <c r="B1407" s="16" t="s">
        <v>611</v>
      </c>
    </row>
    <row r="1408" spans="1:9">
      <c r="A1408" s="2"/>
      <c r="B1408" s="8"/>
      <c r="C1408" s="2"/>
      <c r="D1408" s="2"/>
      <c r="E1408" s="2"/>
      <c r="G1408" s="2"/>
      <c r="H1408" s="2"/>
    </row>
    <row r="1409" spans="1:8">
      <c r="A1409" s="2"/>
      <c r="B1409" s="8"/>
      <c r="C1409" s="2"/>
      <c r="D1409" s="2"/>
      <c r="E1409" s="2"/>
      <c r="G1409" s="2"/>
      <c r="H1409" s="2"/>
    </row>
    <row r="1410" spans="1:8">
      <c r="A1410" s="2"/>
      <c r="B1410" s="8" t="s">
        <v>612</v>
      </c>
      <c r="C1410" s="2"/>
      <c r="D1410" s="2"/>
      <c r="E1410" s="2"/>
      <c r="G1410" s="2"/>
      <c r="H1410" s="2"/>
    </row>
    <row r="1411" spans="1:8">
      <c r="A1411" s="2"/>
      <c r="B1411" s="8" t="s">
        <v>613</v>
      </c>
      <c r="C1411" s="2"/>
      <c r="D1411" s="2"/>
      <c r="E1411" s="2"/>
      <c r="G1411" s="2"/>
      <c r="H1411" s="2"/>
    </row>
    <row r="1412" spans="1:8">
      <c r="A1412" s="2"/>
      <c r="B1412" s="8" t="s">
        <v>614</v>
      </c>
      <c r="C1412" s="5">
        <v>2880</v>
      </c>
      <c r="D1412" s="2" t="s">
        <v>269</v>
      </c>
      <c r="E1412" s="5">
        <v>1900</v>
      </c>
      <c r="F1412" s="5">
        <f>C1412*E1412</f>
        <v>5472000</v>
      </c>
      <c r="G1412" s="2"/>
      <c r="H1412" s="5">
        <f>PRODUCT(F1412,G1412)</f>
        <v>5472000</v>
      </c>
    </row>
    <row r="1413" spans="1:8">
      <c r="A1413" s="2"/>
      <c r="B1413" s="8" t="s">
        <v>615</v>
      </c>
      <c r="C1413" s="5">
        <v>2880</v>
      </c>
      <c r="D1413" s="2" t="s">
        <v>269</v>
      </c>
      <c r="E1413" s="5">
        <v>1900</v>
      </c>
      <c r="F1413" s="10">
        <v>5472000</v>
      </c>
      <c r="G1413" s="2"/>
      <c r="H1413" s="10">
        <v>5472000</v>
      </c>
    </row>
    <row r="1414" spans="1:8">
      <c r="A1414" s="2"/>
      <c r="B1414" s="8" t="s">
        <v>616</v>
      </c>
      <c r="C1414" s="5">
        <v>18</v>
      </c>
      <c r="D1414" s="2" t="s">
        <v>272</v>
      </c>
      <c r="E1414" s="5">
        <v>7500</v>
      </c>
      <c r="F1414" s="5">
        <f>C1414*E1414</f>
        <v>135000</v>
      </c>
      <c r="G1414" s="2"/>
      <c r="H1414" s="5">
        <f>PRODUCT(F1414,G1414)</f>
        <v>135000</v>
      </c>
    </row>
    <row r="1415" spans="1:8">
      <c r="A1415" s="2"/>
      <c r="B1415" s="8" t="s">
        <v>615</v>
      </c>
      <c r="C1415" s="5">
        <v>2880</v>
      </c>
      <c r="D1415" s="2" t="s">
        <v>269</v>
      </c>
      <c r="E1415" s="5">
        <v>1946.875</v>
      </c>
      <c r="F1415" s="10">
        <v>5607000</v>
      </c>
      <c r="G1415" s="2"/>
      <c r="H1415" s="10">
        <v>5607000</v>
      </c>
    </row>
    <row r="1416" spans="1:8">
      <c r="A1416" s="2"/>
      <c r="B1416" s="8" t="s">
        <v>617</v>
      </c>
      <c r="C1416" s="5">
        <v>18</v>
      </c>
      <c r="D1416" s="2" t="s">
        <v>272</v>
      </c>
      <c r="E1416" s="5">
        <v>311500</v>
      </c>
      <c r="G1416" s="2"/>
      <c r="H1416" s="2"/>
    </row>
    <row r="1417" spans="1:8">
      <c r="A1417" s="2"/>
      <c r="B1417" s="8"/>
      <c r="C1417" s="2"/>
      <c r="D1417" s="2"/>
      <c r="E1417" s="2"/>
      <c r="G1417" s="2"/>
      <c r="H1417" s="2"/>
    </row>
    <row r="1418" spans="1:8">
      <c r="A1418" s="2"/>
      <c r="B1418" s="8" t="s">
        <v>618</v>
      </c>
      <c r="C1418" s="2"/>
      <c r="D1418" s="2"/>
      <c r="E1418" s="2"/>
      <c r="G1418" s="2"/>
      <c r="H1418" s="2"/>
    </row>
    <row r="1419" spans="1:8">
      <c r="A1419" s="2"/>
      <c r="B1419" s="8" t="s">
        <v>613</v>
      </c>
      <c r="C1419" s="2"/>
      <c r="D1419" s="2"/>
      <c r="E1419" s="2"/>
      <c r="G1419" s="2"/>
      <c r="H1419" s="2"/>
    </row>
    <row r="1420" spans="1:8">
      <c r="A1420" s="2"/>
      <c r="B1420" s="8" t="s">
        <v>614</v>
      </c>
      <c r="C1420" s="5">
        <v>1120</v>
      </c>
      <c r="D1420" s="2" t="s">
        <v>269</v>
      </c>
      <c r="E1420" s="5">
        <v>1900</v>
      </c>
      <c r="F1420" s="5">
        <f>C1420*E1420</f>
        <v>2128000</v>
      </c>
      <c r="G1420" s="2"/>
      <c r="H1420" s="5">
        <f>PRODUCT(F1420,G1420)</f>
        <v>2128000</v>
      </c>
    </row>
    <row r="1421" spans="1:8">
      <c r="A1421" s="2"/>
      <c r="B1421" s="8" t="s">
        <v>619</v>
      </c>
      <c r="C1421" s="5">
        <v>1120</v>
      </c>
      <c r="D1421" s="2" t="s">
        <v>269</v>
      </c>
      <c r="E1421" s="5">
        <v>1900</v>
      </c>
      <c r="F1421" s="10">
        <v>2128000</v>
      </c>
      <c r="G1421" s="2"/>
      <c r="H1421" s="10">
        <v>2128000</v>
      </c>
    </row>
    <row r="1422" spans="1:8">
      <c r="A1422" s="2"/>
      <c r="B1422" s="8" t="s">
        <v>620</v>
      </c>
      <c r="C1422" s="5">
        <v>7</v>
      </c>
      <c r="D1422" s="2" t="s">
        <v>272</v>
      </c>
      <c r="E1422" s="5">
        <v>7500</v>
      </c>
      <c r="F1422" s="5">
        <f>C1422*E1422</f>
        <v>52500</v>
      </c>
      <c r="G1422" s="2"/>
      <c r="H1422" s="5">
        <f>PRODUCT(F1422,G1422)</f>
        <v>52500</v>
      </c>
    </row>
    <row r="1423" spans="1:8">
      <c r="A1423" s="2"/>
      <c r="B1423" s="8" t="s">
        <v>619</v>
      </c>
      <c r="C1423" s="5">
        <v>1120</v>
      </c>
      <c r="D1423" s="2" t="s">
        <v>269</v>
      </c>
      <c r="E1423" s="5">
        <v>1946.875</v>
      </c>
      <c r="F1423" s="10">
        <v>2180500</v>
      </c>
      <c r="G1423" s="2"/>
      <c r="H1423" s="10">
        <v>2180500</v>
      </c>
    </row>
    <row r="1424" spans="1:8">
      <c r="A1424" s="2"/>
      <c r="B1424" s="8" t="s">
        <v>617</v>
      </c>
      <c r="C1424" s="5">
        <v>7</v>
      </c>
      <c r="D1424" s="2" t="s">
        <v>272</v>
      </c>
      <c r="E1424" s="5">
        <v>311500</v>
      </c>
      <c r="G1424" s="2"/>
      <c r="H1424" s="2"/>
    </row>
    <row r="1425" spans="1:8">
      <c r="A1425" s="2"/>
      <c r="B1425" s="8"/>
      <c r="C1425" s="2"/>
      <c r="D1425" s="2"/>
      <c r="E1425" s="2"/>
      <c r="G1425" s="2"/>
      <c r="H1425" s="2"/>
    </row>
    <row r="1426" spans="1:8">
      <c r="A1426" s="2"/>
      <c r="B1426" s="8" t="s">
        <v>621</v>
      </c>
      <c r="C1426" s="2"/>
      <c r="D1426" s="2"/>
      <c r="E1426" s="2"/>
      <c r="G1426" s="2"/>
      <c r="H1426" s="2"/>
    </row>
    <row r="1427" spans="1:8">
      <c r="A1427" s="2"/>
      <c r="B1427" s="8" t="s">
        <v>613</v>
      </c>
      <c r="C1427" s="2"/>
      <c r="D1427" s="2"/>
      <c r="E1427" s="2"/>
      <c r="G1427" s="2"/>
      <c r="H1427" s="2"/>
    </row>
    <row r="1428" spans="1:8">
      <c r="A1428" s="2"/>
      <c r="B1428" s="8" t="s">
        <v>614</v>
      </c>
      <c r="C1428" s="5">
        <v>3520</v>
      </c>
      <c r="D1428" s="2" t="s">
        <v>269</v>
      </c>
      <c r="E1428" s="5">
        <v>1900</v>
      </c>
      <c r="F1428" s="5">
        <f>C1428*E1428</f>
        <v>6688000</v>
      </c>
      <c r="G1428" s="2"/>
      <c r="H1428" s="5">
        <f>PRODUCT(F1428,G1428)</f>
        <v>6688000</v>
      </c>
    </row>
    <row r="1429" spans="1:8">
      <c r="A1429" s="2"/>
      <c r="B1429" s="8" t="s">
        <v>622</v>
      </c>
      <c r="C1429" s="5">
        <v>3520</v>
      </c>
      <c r="D1429" s="2" t="s">
        <v>269</v>
      </c>
      <c r="E1429" s="5">
        <v>1900</v>
      </c>
      <c r="F1429" s="10">
        <v>6688000</v>
      </c>
      <c r="G1429" s="2"/>
      <c r="H1429" s="10">
        <v>6688000</v>
      </c>
    </row>
    <row r="1430" spans="1:8">
      <c r="A1430" s="2"/>
      <c r="B1430" s="8" t="s">
        <v>616</v>
      </c>
      <c r="C1430" s="5">
        <v>22</v>
      </c>
      <c r="D1430" s="2" t="s">
        <v>272</v>
      </c>
      <c r="E1430" s="5">
        <v>7500</v>
      </c>
      <c r="F1430" s="5">
        <f>C1430*E1430</f>
        <v>165000</v>
      </c>
      <c r="G1430" s="2"/>
      <c r="H1430" s="5">
        <f>PRODUCT(F1430,G1430)</f>
        <v>165000</v>
      </c>
    </row>
    <row r="1431" spans="1:8">
      <c r="A1431" s="2"/>
      <c r="B1431" s="8" t="s">
        <v>622</v>
      </c>
      <c r="C1431" s="5">
        <v>3520</v>
      </c>
      <c r="D1431" s="2" t="s">
        <v>269</v>
      </c>
      <c r="E1431" s="5">
        <v>1946.875</v>
      </c>
      <c r="F1431" s="10">
        <v>6853000</v>
      </c>
      <c r="G1431" s="2"/>
      <c r="H1431" s="10">
        <v>6853000</v>
      </c>
    </row>
    <row r="1432" spans="1:8">
      <c r="A1432" s="2"/>
      <c r="B1432" s="8" t="s">
        <v>617</v>
      </c>
      <c r="C1432" s="5">
        <v>22</v>
      </c>
      <c r="D1432" s="2" t="s">
        <v>272</v>
      </c>
      <c r="E1432" s="5">
        <v>311500</v>
      </c>
      <c r="G1432" s="2"/>
      <c r="H1432" s="2"/>
    </row>
    <row r="1433" spans="1:8">
      <c r="A1433" s="2"/>
      <c r="B1433" s="8"/>
      <c r="C1433" s="2"/>
      <c r="D1433" s="2"/>
      <c r="E1433" s="2"/>
      <c r="G1433" s="2"/>
      <c r="H1433" s="2"/>
    </row>
    <row r="1434" spans="1:8">
      <c r="A1434" s="2"/>
      <c r="B1434" s="8" t="s">
        <v>491</v>
      </c>
      <c r="C1434" s="2"/>
      <c r="D1434" s="2"/>
      <c r="E1434" s="2"/>
      <c r="G1434" s="2"/>
      <c r="H1434" s="2"/>
    </row>
    <row r="1435" spans="1:8">
      <c r="A1435" s="2"/>
      <c r="B1435" s="8" t="s">
        <v>613</v>
      </c>
      <c r="C1435" s="2"/>
      <c r="D1435" s="2"/>
      <c r="E1435" s="2"/>
      <c r="G1435" s="2"/>
      <c r="H1435" s="2"/>
    </row>
    <row r="1436" spans="1:8">
      <c r="A1436" s="2"/>
      <c r="B1436" s="8" t="s">
        <v>614</v>
      </c>
      <c r="C1436" s="5">
        <v>2400</v>
      </c>
      <c r="D1436" s="2" t="s">
        <v>269</v>
      </c>
      <c r="E1436" s="5">
        <v>1900</v>
      </c>
      <c r="F1436" s="5">
        <f>C1436*E1436</f>
        <v>4560000</v>
      </c>
      <c r="G1436" s="2"/>
      <c r="H1436" s="5">
        <f>PRODUCT(F1436,G1436)</f>
        <v>4560000</v>
      </c>
    </row>
    <row r="1437" spans="1:8">
      <c r="A1437" s="2"/>
      <c r="B1437" s="8" t="s">
        <v>492</v>
      </c>
      <c r="C1437" s="5">
        <v>2400</v>
      </c>
      <c r="D1437" s="2" t="s">
        <v>269</v>
      </c>
      <c r="E1437" s="5">
        <v>1900</v>
      </c>
      <c r="F1437" s="10">
        <v>4560000</v>
      </c>
      <c r="G1437" s="2"/>
      <c r="H1437" s="10">
        <v>4560000</v>
      </c>
    </row>
    <row r="1438" spans="1:8">
      <c r="A1438" s="2"/>
      <c r="B1438" s="8" t="s">
        <v>616</v>
      </c>
      <c r="C1438" s="5">
        <v>15</v>
      </c>
      <c r="D1438" s="2" t="s">
        <v>272</v>
      </c>
      <c r="E1438" s="5">
        <v>7500</v>
      </c>
      <c r="F1438" s="5">
        <f>C1438*E1438</f>
        <v>112500</v>
      </c>
      <c r="G1438" s="2"/>
      <c r="H1438" s="5">
        <f>PRODUCT(F1438,G1438)</f>
        <v>112500</v>
      </c>
    </row>
    <row r="1439" spans="1:8">
      <c r="A1439" s="2"/>
      <c r="B1439" s="8" t="s">
        <v>492</v>
      </c>
      <c r="C1439" s="5">
        <v>2400</v>
      </c>
      <c r="D1439" s="2" t="s">
        <v>269</v>
      </c>
      <c r="E1439" s="5">
        <v>1946.875</v>
      </c>
      <c r="F1439" s="10">
        <v>4672500</v>
      </c>
      <c r="G1439" s="2"/>
      <c r="H1439" s="10">
        <v>4672500</v>
      </c>
    </row>
    <row r="1440" spans="1:8">
      <c r="A1440" s="2"/>
      <c r="B1440" s="8" t="s">
        <v>617</v>
      </c>
      <c r="C1440" s="5">
        <v>15</v>
      </c>
      <c r="D1440" s="2" t="s">
        <v>272</v>
      </c>
      <c r="E1440" s="5">
        <v>311500</v>
      </c>
      <c r="G1440" s="2"/>
      <c r="H1440" s="2"/>
    </row>
    <row r="1441" spans="1:9">
      <c r="A1441" s="2"/>
      <c r="B1441" s="8"/>
      <c r="C1441" s="2"/>
      <c r="D1441" s="2"/>
      <c r="E1441" s="2"/>
      <c r="G1441" s="2"/>
      <c r="H1441" s="2"/>
    </row>
    <row r="1442" spans="1:9">
      <c r="A1442" s="2"/>
      <c r="B1442" s="8" t="s">
        <v>623</v>
      </c>
      <c r="C1442" s="2"/>
      <c r="D1442" s="2"/>
      <c r="E1442" s="2"/>
      <c r="G1442" s="2"/>
      <c r="H1442" s="2"/>
    </row>
    <row r="1443" spans="1:9">
      <c r="A1443" s="2"/>
      <c r="B1443" s="8" t="s">
        <v>613</v>
      </c>
      <c r="C1443" s="2"/>
      <c r="D1443" s="2"/>
      <c r="E1443" s="2"/>
      <c r="G1443" s="2"/>
      <c r="H1443" s="2"/>
    </row>
    <row r="1444" spans="1:9">
      <c r="A1444" s="2"/>
      <c r="B1444" s="8" t="s">
        <v>614</v>
      </c>
      <c r="C1444" s="5">
        <v>4640</v>
      </c>
      <c r="D1444" s="2" t="s">
        <v>269</v>
      </c>
      <c r="E1444" s="5">
        <v>1900</v>
      </c>
      <c r="F1444" s="5">
        <f>C1444*E1444</f>
        <v>8816000</v>
      </c>
      <c r="G1444" s="2"/>
      <c r="H1444" s="5">
        <f>PRODUCT(F1444,G1444)</f>
        <v>8816000</v>
      </c>
    </row>
    <row r="1445" spans="1:9">
      <c r="A1445" s="2"/>
      <c r="B1445" s="8" t="s">
        <v>624</v>
      </c>
      <c r="C1445" s="5">
        <v>4640</v>
      </c>
      <c r="D1445" s="2" t="s">
        <v>269</v>
      </c>
      <c r="E1445" s="5">
        <v>1900</v>
      </c>
      <c r="F1445" s="10">
        <v>8816000</v>
      </c>
      <c r="G1445" s="2"/>
      <c r="H1445" s="10">
        <v>8816000</v>
      </c>
    </row>
    <row r="1446" spans="1:9">
      <c r="A1446" s="2"/>
      <c r="B1446" s="8" t="s">
        <v>616</v>
      </c>
      <c r="C1446" s="5">
        <v>29</v>
      </c>
      <c r="D1446" s="2" t="s">
        <v>272</v>
      </c>
      <c r="E1446" s="5">
        <v>7500</v>
      </c>
      <c r="F1446" s="5">
        <f>C1446*E1446</f>
        <v>217500</v>
      </c>
      <c r="G1446" s="2"/>
      <c r="H1446" s="5">
        <f>PRODUCT(F1446,G1446)</f>
        <v>217500</v>
      </c>
    </row>
    <row r="1447" spans="1:9">
      <c r="A1447" s="2"/>
      <c r="B1447" s="8" t="s">
        <v>624</v>
      </c>
      <c r="C1447" s="5">
        <v>4640</v>
      </c>
      <c r="D1447" s="2" t="s">
        <v>269</v>
      </c>
      <c r="E1447" s="5">
        <v>1946.875</v>
      </c>
      <c r="F1447" s="10">
        <v>9033500</v>
      </c>
      <c r="G1447" s="2"/>
      <c r="H1447" s="10">
        <v>9033500</v>
      </c>
    </row>
    <row r="1448" spans="1:9">
      <c r="A1448" s="2"/>
      <c r="B1448" s="8" t="s">
        <v>617</v>
      </c>
      <c r="C1448" s="5">
        <v>29</v>
      </c>
      <c r="D1448" s="2" t="s">
        <v>272</v>
      </c>
      <c r="E1448" s="5">
        <v>311500</v>
      </c>
      <c r="G1448" s="2"/>
      <c r="H1448" s="2"/>
    </row>
    <row r="1449" spans="1:9">
      <c r="B1449" s="14" t="s">
        <v>625</v>
      </c>
      <c r="C1449" s="6">
        <v>14560</v>
      </c>
      <c r="D1449" s="3" t="s">
        <v>269</v>
      </c>
      <c r="E1449" s="6">
        <v>1946.875</v>
      </c>
      <c r="F1449" s="6">
        <f>SUM(H1408:H1412,H1414:H1414,H1416:H1420,H1422:H1422,H1424:H1428,H1430:H1430,H1432:H1436,H1438:H1438,H1440:H1444,H1446:H1446,H1448:H1449)</f>
        <v>28346500</v>
      </c>
      <c r="G1449" s="3"/>
      <c r="I1449" s="6">
        <f>PRODUCT(F1449,G1449)</f>
        <v>28346500</v>
      </c>
    </row>
    <row r="1451" spans="1:9">
      <c r="A1451" s="7"/>
      <c r="B1451" s="16" t="s">
        <v>626</v>
      </c>
    </row>
    <row r="1452" spans="1:9">
      <c r="A1452" s="2"/>
      <c r="B1452" s="8"/>
      <c r="C1452" s="2"/>
      <c r="D1452" s="2"/>
      <c r="E1452" s="2"/>
      <c r="G1452" s="2"/>
      <c r="H1452" s="2"/>
    </row>
    <row r="1453" spans="1:9">
      <c r="A1453" s="2"/>
      <c r="B1453" s="8" t="s">
        <v>627</v>
      </c>
      <c r="C1453" s="2"/>
      <c r="D1453" s="2"/>
      <c r="E1453" s="2"/>
      <c r="G1453" s="2"/>
      <c r="H1453" s="2"/>
    </row>
    <row r="1454" spans="1:9">
      <c r="A1454" s="2"/>
      <c r="B1454" s="8" t="s">
        <v>628</v>
      </c>
      <c r="C1454" s="2"/>
      <c r="D1454" s="2"/>
      <c r="E1454" s="2"/>
      <c r="G1454" s="2"/>
      <c r="H1454" s="2"/>
    </row>
    <row r="1455" spans="1:9">
      <c r="A1455" s="2"/>
      <c r="B1455" s="8" t="s">
        <v>629</v>
      </c>
      <c r="C1455" s="5">
        <v>1200</v>
      </c>
      <c r="D1455" s="2" t="s">
        <v>269</v>
      </c>
      <c r="E1455" s="5">
        <v>2250</v>
      </c>
      <c r="F1455" s="5">
        <f>C1455*E1455</f>
        <v>2700000</v>
      </c>
      <c r="G1455" s="2"/>
      <c r="H1455" s="5">
        <f>PRODUCT(F1455,G1455)</f>
        <v>2700000</v>
      </c>
    </row>
    <row r="1456" spans="1:9">
      <c r="A1456" s="2"/>
      <c r="B1456" s="8" t="s">
        <v>630</v>
      </c>
      <c r="C1456" s="5">
        <v>1200</v>
      </c>
      <c r="D1456" s="2" t="s">
        <v>269</v>
      </c>
      <c r="E1456" s="5">
        <v>2250</v>
      </c>
      <c r="F1456" s="10">
        <v>2700000</v>
      </c>
      <c r="G1456" s="2"/>
      <c r="H1456" s="10">
        <v>2700000</v>
      </c>
    </row>
    <row r="1457" spans="1:8">
      <c r="A1457" s="2"/>
      <c r="B1457" s="8" t="s">
        <v>616</v>
      </c>
      <c r="C1457" s="5">
        <v>6</v>
      </c>
      <c r="D1457" s="2" t="s">
        <v>272</v>
      </c>
      <c r="E1457" s="5">
        <v>7500</v>
      </c>
      <c r="F1457" s="5">
        <f>C1457*E1457</f>
        <v>45000</v>
      </c>
      <c r="G1457" s="2"/>
      <c r="H1457" s="5">
        <f>PRODUCT(F1457,G1457)</f>
        <v>45000</v>
      </c>
    </row>
    <row r="1458" spans="1:8">
      <c r="A1458" s="2"/>
      <c r="B1458" s="8" t="s">
        <v>630</v>
      </c>
      <c r="C1458" s="5">
        <v>1200</v>
      </c>
      <c r="D1458" s="2" t="s">
        <v>269</v>
      </c>
      <c r="E1458" s="5">
        <v>2287.5</v>
      </c>
      <c r="F1458" s="10">
        <v>2745000</v>
      </c>
      <c r="G1458" s="2"/>
      <c r="H1458" s="10">
        <v>2745000</v>
      </c>
    </row>
    <row r="1459" spans="1:8">
      <c r="A1459" s="2"/>
      <c r="B1459" s="8" t="s">
        <v>631</v>
      </c>
      <c r="C1459" s="5">
        <v>6</v>
      </c>
      <c r="D1459" s="2" t="s">
        <v>272</v>
      </c>
      <c r="E1459" s="5">
        <v>457500</v>
      </c>
      <c r="G1459" s="2"/>
      <c r="H1459" s="2"/>
    </row>
    <row r="1460" spans="1:8">
      <c r="A1460" s="2"/>
      <c r="B1460" s="8"/>
      <c r="C1460" s="2"/>
      <c r="D1460" s="2"/>
      <c r="E1460" s="2"/>
      <c r="G1460" s="2"/>
      <c r="H1460" s="2"/>
    </row>
    <row r="1461" spans="1:8">
      <c r="A1461" s="2"/>
      <c r="B1461" s="8" t="s">
        <v>632</v>
      </c>
      <c r="C1461" s="2"/>
      <c r="D1461" s="2"/>
      <c r="E1461" s="2"/>
      <c r="G1461" s="2"/>
      <c r="H1461" s="2"/>
    </row>
    <row r="1462" spans="1:8">
      <c r="A1462" s="2"/>
      <c r="B1462" s="8" t="s">
        <v>628</v>
      </c>
      <c r="C1462" s="2"/>
      <c r="D1462" s="2"/>
      <c r="E1462" s="2"/>
      <c r="G1462" s="2"/>
      <c r="H1462" s="2"/>
    </row>
    <row r="1463" spans="1:8">
      <c r="A1463" s="2"/>
      <c r="B1463" s="8" t="s">
        <v>629</v>
      </c>
      <c r="C1463" s="5">
        <v>1400</v>
      </c>
      <c r="D1463" s="2" t="s">
        <v>269</v>
      </c>
      <c r="E1463" s="5">
        <v>2250</v>
      </c>
      <c r="F1463" s="5">
        <f>C1463*E1463</f>
        <v>3150000</v>
      </c>
      <c r="G1463" s="2"/>
      <c r="H1463" s="5">
        <f>PRODUCT(F1463,G1463)</f>
        <v>3150000</v>
      </c>
    </row>
    <row r="1464" spans="1:8">
      <c r="A1464" s="2"/>
      <c r="B1464" s="8" t="s">
        <v>633</v>
      </c>
      <c r="C1464" s="5">
        <v>1400</v>
      </c>
      <c r="D1464" s="2" t="s">
        <v>269</v>
      </c>
      <c r="E1464" s="5">
        <v>2250</v>
      </c>
      <c r="F1464" s="10">
        <v>3150000</v>
      </c>
      <c r="G1464" s="2"/>
      <c r="H1464" s="10">
        <v>3150000</v>
      </c>
    </row>
    <row r="1465" spans="1:8">
      <c r="A1465" s="2"/>
      <c r="B1465" s="8" t="s">
        <v>616</v>
      </c>
      <c r="C1465" s="5">
        <v>7</v>
      </c>
      <c r="D1465" s="2" t="s">
        <v>272</v>
      </c>
      <c r="E1465" s="5">
        <v>7500</v>
      </c>
      <c r="F1465" s="5">
        <f>C1465*E1465</f>
        <v>52500</v>
      </c>
      <c r="G1465" s="2"/>
      <c r="H1465" s="5">
        <f>PRODUCT(F1465,G1465)</f>
        <v>52500</v>
      </c>
    </row>
    <row r="1466" spans="1:8">
      <c r="A1466" s="2"/>
      <c r="B1466" s="8" t="s">
        <v>633</v>
      </c>
      <c r="C1466" s="5">
        <v>1400</v>
      </c>
      <c r="D1466" s="2" t="s">
        <v>269</v>
      </c>
      <c r="E1466" s="5">
        <v>2287.5</v>
      </c>
      <c r="F1466" s="10">
        <v>3202500</v>
      </c>
      <c r="G1466" s="2"/>
      <c r="H1466" s="10">
        <v>3202500</v>
      </c>
    </row>
    <row r="1467" spans="1:8">
      <c r="A1467" s="2"/>
      <c r="B1467" s="8" t="s">
        <v>631</v>
      </c>
      <c r="C1467" s="5">
        <v>7</v>
      </c>
      <c r="D1467" s="2" t="s">
        <v>272</v>
      </c>
      <c r="E1467" s="5">
        <v>457500</v>
      </c>
      <c r="G1467" s="2"/>
      <c r="H1467" s="2"/>
    </row>
    <row r="1468" spans="1:8">
      <c r="A1468" s="2"/>
      <c r="B1468" s="8"/>
      <c r="C1468" s="2"/>
      <c r="D1468" s="2"/>
      <c r="E1468" s="2"/>
      <c r="G1468" s="2"/>
      <c r="H1468" s="2"/>
    </row>
    <row r="1469" spans="1:8">
      <c r="A1469" s="2"/>
      <c r="B1469" s="8" t="s">
        <v>634</v>
      </c>
      <c r="C1469" s="2"/>
      <c r="D1469" s="2"/>
      <c r="E1469" s="2"/>
      <c r="G1469" s="2"/>
      <c r="H1469" s="2"/>
    </row>
    <row r="1470" spans="1:8">
      <c r="A1470" s="2"/>
      <c r="B1470" s="8" t="s">
        <v>628</v>
      </c>
      <c r="C1470" s="2"/>
      <c r="D1470" s="2"/>
      <c r="E1470" s="2"/>
      <c r="G1470" s="2"/>
      <c r="H1470" s="2"/>
    </row>
    <row r="1471" spans="1:8">
      <c r="A1471" s="2"/>
      <c r="B1471" s="8" t="s">
        <v>629</v>
      </c>
      <c r="C1471" s="5">
        <v>2600</v>
      </c>
      <c r="D1471" s="2" t="s">
        <v>269</v>
      </c>
      <c r="E1471" s="5">
        <v>2250</v>
      </c>
      <c r="F1471" s="5">
        <f>C1471*E1471</f>
        <v>5850000</v>
      </c>
      <c r="G1471" s="2"/>
      <c r="H1471" s="5">
        <f>PRODUCT(F1471,G1471)</f>
        <v>5850000</v>
      </c>
    </row>
    <row r="1472" spans="1:8">
      <c r="A1472" s="2"/>
      <c r="B1472" s="8" t="s">
        <v>635</v>
      </c>
      <c r="C1472" s="5">
        <v>2600</v>
      </c>
      <c r="D1472" s="2" t="s">
        <v>269</v>
      </c>
      <c r="E1472" s="5">
        <v>2250</v>
      </c>
      <c r="F1472" s="10">
        <v>5850000</v>
      </c>
      <c r="G1472" s="2"/>
      <c r="H1472" s="10">
        <v>5850000</v>
      </c>
    </row>
    <row r="1473" spans="1:9">
      <c r="A1473" s="2"/>
      <c r="B1473" s="8" t="s">
        <v>616</v>
      </c>
      <c r="C1473" s="5">
        <v>13</v>
      </c>
      <c r="D1473" s="2" t="s">
        <v>272</v>
      </c>
      <c r="E1473" s="5">
        <v>7500</v>
      </c>
      <c r="F1473" s="5">
        <f>C1473*E1473</f>
        <v>97500</v>
      </c>
      <c r="G1473" s="2"/>
      <c r="H1473" s="5">
        <f>PRODUCT(F1473,G1473)</f>
        <v>97500</v>
      </c>
    </row>
    <row r="1474" spans="1:9">
      <c r="A1474" s="2"/>
      <c r="B1474" s="8" t="s">
        <v>635</v>
      </c>
      <c r="C1474" s="5">
        <v>2600</v>
      </c>
      <c r="D1474" s="2" t="s">
        <v>269</v>
      </c>
      <c r="E1474" s="5">
        <v>2287.5</v>
      </c>
      <c r="F1474" s="10">
        <v>5947500</v>
      </c>
      <c r="G1474" s="2"/>
      <c r="H1474" s="10">
        <v>5947500</v>
      </c>
    </row>
    <row r="1475" spans="1:9">
      <c r="A1475" s="2"/>
      <c r="B1475" s="8" t="s">
        <v>631</v>
      </c>
      <c r="C1475" s="5">
        <v>13</v>
      </c>
      <c r="D1475" s="2" t="s">
        <v>272</v>
      </c>
      <c r="E1475" s="5">
        <v>457500</v>
      </c>
      <c r="G1475" s="2"/>
      <c r="H1475" s="2"/>
    </row>
    <row r="1476" spans="1:9">
      <c r="A1476" s="2"/>
      <c r="B1476" s="8"/>
      <c r="C1476" s="2"/>
      <c r="D1476" s="2"/>
      <c r="E1476" s="2"/>
      <c r="G1476" s="2"/>
      <c r="H1476" s="2"/>
    </row>
    <row r="1477" spans="1:9">
      <c r="A1477" s="2"/>
      <c r="B1477" s="8" t="s">
        <v>636</v>
      </c>
      <c r="C1477" s="2"/>
      <c r="D1477" s="2"/>
      <c r="E1477" s="2"/>
      <c r="G1477" s="2"/>
      <c r="H1477" s="2"/>
    </row>
    <row r="1478" spans="1:9">
      <c r="A1478" s="2"/>
      <c r="B1478" s="8" t="s">
        <v>628</v>
      </c>
      <c r="C1478" s="2"/>
      <c r="D1478" s="2"/>
      <c r="E1478" s="2"/>
      <c r="G1478" s="2"/>
      <c r="H1478" s="2"/>
    </row>
    <row r="1479" spans="1:9">
      <c r="A1479" s="2"/>
      <c r="B1479" s="8" t="s">
        <v>629</v>
      </c>
      <c r="C1479" s="5">
        <v>3200</v>
      </c>
      <c r="D1479" s="2" t="s">
        <v>269</v>
      </c>
      <c r="E1479" s="5">
        <v>2250</v>
      </c>
      <c r="F1479" s="5">
        <f>C1479*E1479</f>
        <v>7200000</v>
      </c>
      <c r="G1479" s="2"/>
      <c r="H1479" s="5">
        <f>PRODUCT(F1479,G1479)</f>
        <v>7200000</v>
      </c>
    </row>
    <row r="1480" spans="1:9">
      <c r="A1480" s="2"/>
      <c r="B1480" s="8" t="s">
        <v>637</v>
      </c>
      <c r="C1480" s="5">
        <v>3200</v>
      </c>
      <c r="D1480" s="2" t="s">
        <v>269</v>
      </c>
      <c r="E1480" s="5">
        <v>2250</v>
      </c>
      <c r="F1480" s="10">
        <v>7200000</v>
      </c>
      <c r="G1480" s="2"/>
      <c r="H1480" s="10">
        <v>7200000</v>
      </c>
    </row>
    <row r="1481" spans="1:9">
      <c r="A1481" s="2"/>
      <c r="B1481" s="8" t="s">
        <v>616</v>
      </c>
      <c r="C1481" s="5">
        <v>16</v>
      </c>
      <c r="D1481" s="2" t="s">
        <v>272</v>
      </c>
      <c r="E1481" s="5">
        <v>7500</v>
      </c>
      <c r="F1481" s="5">
        <f>C1481*E1481</f>
        <v>120000</v>
      </c>
      <c r="G1481" s="2"/>
      <c r="H1481" s="5">
        <f>PRODUCT(F1481,G1481)</f>
        <v>120000</v>
      </c>
    </row>
    <row r="1482" spans="1:9">
      <c r="A1482" s="2"/>
      <c r="B1482" s="8" t="s">
        <v>637</v>
      </c>
      <c r="C1482" s="5">
        <v>3200</v>
      </c>
      <c r="D1482" s="2" t="s">
        <v>269</v>
      </c>
      <c r="E1482" s="5">
        <v>2287.5</v>
      </c>
      <c r="F1482" s="10">
        <v>7320000</v>
      </c>
      <c r="G1482" s="2"/>
      <c r="H1482" s="10">
        <v>7320000</v>
      </c>
    </row>
    <row r="1483" spans="1:9">
      <c r="A1483" s="2"/>
      <c r="B1483" s="8" t="s">
        <v>631</v>
      </c>
      <c r="C1483" s="5">
        <v>16</v>
      </c>
      <c r="D1483" s="2" t="s">
        <v>272</v>
      </c>
      <c r="E1483" s="5">
        <v>457500</v>
      </c>
      <c r="G1483" s="2"/>
      <c r="H1483" s="2"/>
    </row>
    <row r="1484" spans="1:9">
      <c r="B1484" s="14" t="s">
        <v>638</v>
      </c>
      <c r="C1484" s="6">
        <v>8400</v>
      </c>
      <c r="D1484" s="3" t="s">
        <v>269</v>
      </c>
      <c r="E1484" s="6">
        <v>2287.5</v>
      </c>
      <c r="F1484" s="6">
        <f>SUM(H1452:H1455,H1457:H1457,H1459:H1463,H1465:H1465,H1467:H1471,H1473:H1473,H1475:H1479,H1481:H1481,H1483:H1484)</f>
        <v>19215000</v>
      </c>
      <c r="G1484" s="3"/>
      <c r="I1484" s="6">
        <f>PRODUCT(F1484,G1484)</f>
        <v>19215000</v>
      </c>
    </row>
    <row r="1486" spans="1:9">
      <c r="A1486" s="2"/>
      <c r="B1486" s="8"/>
      <c r="C1486" s="2"/>
      <c r="D1486" s="2"/>
      <c r="E1486" s="2"/>
      <c r="G1486" s="2"/>
      <c r="I1486" s="2"/>
    </row>
    <row r="1487" spans="1:9">
      <c r="A1487" s="2"/>
      <c r="B1487" s="8" t="s">
        <v>426</v>
      </c>
      <c r="C1487" s="5">
        <v>141870</v>
      </c>
      <c r="D1487" s="2" t="s">
        <v>269</v>
      </c>
      <c r="E1487" s="5">
        <v>2664.1421019242998</v>
      </c>
      <c r="F1487" s="10">
        <v>377961840</v>
      </c>
      <c r="G1487" s="2"/>
      <c r="I1487" s="10">
        <v>377961840</v>
      </c>
    </row>
    <row r="1488" spans="1:9">
      <c r="A1488" s="2"/>
      <c r="B1488" s="8"/>
      <c r="C1488" s="2"/>
      <c r="D1488" s="2"/>
      <c r="E1488" s="2"/>
      <c r="G1488" s="2"/>
      <c r="I1488" s="2"/>
    </row>
    <row r="1489" spans="1:9">
      <c r="A1489" s="2"/>
      <c r="B1489" s="8" t="s">
        <v>427</v>
      </c>
      <c r="C1489" s="2"/>
      <c r="D1489" s="2"/>
      <c r="E1489" s="2"/>
      <c r="G1489" s="2"/>
      <c r="I1489" s="2"/>
    </row>
    <row r="1490" spans="1:9">
      <c r="A1490" s="2"/>
      <c r="B1490" s="8" t="s">
        <v>428</v>
      </c>
      <c r="C1490" s="5">
        <v>1</v>
      </c>
      <c r="D1490" s="2" t="s">
        <v>291</v>
      </c>
      <c r="E1490" s="5">
        <v>220000</v>
      </c>
      <c r="F1490" s="5">
        <f>C1490*E1490</f>
        <v>220000</v>
      </c>
      <c r="G1490" s="2"/>
      <c r="I1490" s="5">
        <f>PRODUCT(F1490,G1490)</f>
        <v>220000</v>
      </c>
    </row>
    <row r="1491" spans="1:9">
      <c r="A1491" s="2"/>
      <c r="B1491" s="8" t="s">
        <v>429</v>
      </c>
      <c r="C1491" s="5">
        <v>1</v>
      </c>
      <c r="D1491" s="2" t="s">
        <v>291</v>
      </c>
      <c r="E1491" s="5">
        <v>110000</v>
      </c>
      <c r="F1491" s="5">
        <f>C1491*E1491</f>
        <v>110000</v>
      </c>
      <c r="G1491" s="2"/>
      <c r="I1491" s="5">
        <f>PRODUCT(F1491,G1491)</f>
        <v>110000</v>
      </c>
    </row>
    <row r="1492" spans="1:9">
      <c r="A1492" s="2"/>
      <c r="B1492" s="8" t="s">
        <v>430</v>
      </c>
      <c r="C1492" s="2"/>
      <c r="D1492" s="2"/>
      <c r="E1492" s="2"/>
      <c r="F1492" s="2" t="s">
        <v>319</v>
      </c>
      <c r="G1492" s="2"/>
      <c r="I1492" s="9" t="s">
        <v>319</v>
      </c>
    </row>
    <row r="1493" spans="1:9">
      <c r="A1493" s="2"/>
      <c r="B1493" s="8" t="s">
        <v>431</v>
      </c>
      <c r="C1493" s="2"/>
      <c r="D1493" s="2"/>
      <c r="E1493" s="2"/>
      <c r="F1493" s="2" t="s">
        <v>319</v>
      </c>
      <c r="G1493" s="2"/>
      <c r="I1493" s="9" t="s">
        <v>319</v>
      </c>
    </row>
    <row r="1494" spans="1:9">
      <c r="A1494" s="2"/>
      <c r="B1494" s="8"/>
      <c r="C1494" s="2"/>
      <c r="D1494" s="2"/>
      <c r="E1494" s="2"/>
      <c r="G1494" s="2"/>
      <c r="I1494" s="2"/>
    </row>
    <row r="1495" spans="1:9">
      <c r="A1495" s="2"/>
      <c r="B1495" s="8" t="s">
        <v>432</v>
      </c>
      <c r="C1495" s="2"/>
      <c r="D1495" s="2"/>
      <c r="E1495" s="2"/>
      <c r="G1495" s="2"/>
      <c r="I1495" s="2"/>
    </row>
    <row r="1496" spans="1:9">
      <c r="A1496" s="2"/>
      <c r="B1496" s="8" t="s">
        <v>331</v>
      </c>
      <c r="C1496" s="2"/>
      <c r="D1496" s="2"/>
      <c r="E1496" s="2"/>
      <c r="F1496" s="2" t="s">
        <v>319</v>
      </c>
      <c r="G1496" s="2"/>
      <c r="I1496" s="9" t="s">
        <v>319</v>
      </c>
    </row>
    <row r="1497" spans="1:9">
      <c r="A1497" s="2"/>
      <c r="B1497" s="8"/>
      <c r="C1497" s="2"/>
      <c r="D1497" s="2"/>
      <c r="E1497" s="2"/>
      <c r="G1497" s="2"/>
      <c r="I1497" s="2"/>
    </row>
    <row r="1498" spans="1:9">
      <c r="A1498" s="2"/>
      <c r="B1498" s="8" t="s">
        <v>327</v>
      </c>
      <c r="C1498" s="2"/>
      <c r="D1498" s="2"/>
      <c r="E1498" s="2"/>
      <c r="G1498" s="2"/>
      <c r="I1498" s="2"/>
    </row>
    <row r="1499" spans="1:9">
      <c r="A1499" s="2"/>
      <c r="B1499" s="8" t="s">
        <v>278</v>
      </c>
      <c r="C1499" s="5">
        <v>1</v>
      </c>
      <c r="D1499" s="2" t="s">
        <v>291</v>
      </c>
      <c r="E1499" s="2"/>
      <c r="F1499" s="2" t="s">
        <v>328</v>
      </c>
      <c r="G1499" s="2"/>
      <c r="I1499" s="9" t="s">
        <v>328</v>
      </c>
    </row>
    <row r="1500" spans="1:9">
      <c r="A1500" s="2"/>
      <c r="B1500" s="8" t="s">
        <v>329</v>
      </c>
      <c r="C1500" s="5">
        <v>5</v>
      </c>
      <c r="D1500" s="2" t="s">
        <v>276</v>
      </c>
      <c r="E1500" s="5">
        <v>378291840</v>
      </c>
      <c r="F1500" s="10">
        <v>18914592</v>
      </c>
      <c r="G1500" s="2"/>
      <c r="I1500" s="5">
        <f>PRODUCT(F1500,G1500)</f>
        <v>18914592</v>
      </c>
    </row>
    <row r="1501" spans="1:9">
      <c r="A1501" s="2"/>
      <c r="B1501" s="8"/>
      <c r="C1501" s="2"/>
      <c r="D1501" s="2"/>
      <c r="E1501" s="2"/>
      <c r="G1501" s="2"/>
      <c r="I1501" s="2"/>
    </row>
    <row r="1502" spans="1:9">
      <c r="A1502" s="2"/>
      <c r="B1502" s="8" t="s">
        <v>332</v>
      </c>
      <c r="C1502" s="2"/>
      <c r="D1502" s="2"/>
      <c r="E1502" s="2"/>
      <c r="G1502" s="2"/>
      <c r="I1502" s="2"/>
    </row>
    <row r="1503" spans="1:9">
      <c r="A1503" s="2"/>
      <c r="B1503" s="8" t="s">
        <v>333</v>
      </c>
      <c r="C1503" s="13">
        <v>7</v>
      </c>
      <c r="D1503" s="2" t="s">
        <v>276</v>
      </c>
      <c r="E1503" s="5">
        <v>397206432</v>
      </c>
      <c r="F1503" s="10">
        <v>27804450.239999998</v>
      </c>
      <c r="G1503" s="2"/>
      <c r="I1503" s="5">
        <f>PRODUCT(F1503,G1503)</f>
        <v>27804450.239999998</v>
      </c>
    </row>
    <row r="1504" spans="1:9">
      <c r="A1504" s="2"/>
      <c r="B1504" s="8" t="s">
        <v>435</v>
      </c>
      <c r="C1504" s="13">
        <v>1</v>
      </c>
      <c r="D1504" s="2" t="s">
        <v>276</v>
      </c>
      <c r="E1504" s="5">
        <v>377961840</v>
      </c>
      <c r="F1504" s="10">
        <v>3779618.4</v>
      </c>
      <c r="G1504" s="2"/>
      <c r="I1504" s="5">
        <f>PRODUCT(F1504,G1504)</f>
        <v>3779618.4</v>
      </c>
    </row>
    <row r="1505" spans="1:10">
      <c r="A1505" s="2"/>
      <c r="B1505" s="8" t="s">
        <v>334</v>
      </c>
      <c r="C1505" s="13">
        <v>0.5</v>
      </c>
      <c r="D1505" s="2" t="s">
        <v>276</v>
      </c>
      <c r="E1505" s="5">
        <v>377961840</v>
      </c>
      <c r="F1505" s="10">
        <v>1889499.2</v>
      </c>
      <c r="G1505" s="2"/>
      <c r="I1505" s="5">
        <f>PRODUCT(F1505,G1505)</f>
        <v>1889499.2</v>
      </c>
    </row>
    <row r="1506" spans="1:10">
      <c r="A1506" s="2"/>
      <c r="B1506" s="8" t="s">
        <v>436</v>
      </c>
      <c r="C1506" s="2"/>
      <c r="D1506" s="2"/>
      <c r="E1506" s="2"/>
      <c r="F1506" s="2" t="s">
        <v>319</v>
      </c>
      <c r="G1506" s="2"/>
      <c r="I1506" s="9" t="s">
        <v>319</v>
      </c>
    </row>
    <row r="1507" spans="1:10">
      <c r="A1507" s="2"/>
      <c r="B1507" s="8"/>
      <c r="C1507" s="2"/>
      <c r="D1507" s="2"/>
      <c r="E1507" s="2"/>
      <c r="G1507" s="2"/>
      <c r="I1507" s="2"/>
    </row>
    <row r="1508" spans="1:10">
      <c r="A1508" s="2"/>
      <c r="B1508" s="8" t="s">
        <v>437</v>
      </c>
      <c r="C1508" s="5">
        <v>141870</v>
      </c>
      <c r="D1508" s="2" t="s">
        <v>269</v>
      </c>
      <c r="E1508" s="5">
        <v>3035.7369411433001</v>
      </c>
      <c r="F1508" s="10">
        <v>430679999.83999997</v>
      </c>
      <c r="G1508" s="2"/>
      <c r="I1508" s="10">
        <v>430679999.83999997</v>
      </c>
    </row>
    <row r="1509" spans="1:10">
      <c r="A1509" s="2"/>
      <c r="B1509" s="8"/>
      <c r="C1509" s="2"/>
      <c r="D1509" s="2"/>
      <c r="E1509" s="2"/>
      <c r="G1509" s="2"/>
      <c r="I1509" s="2"/>
    </row>
    <row r="1510" spans="1:10">
      <c r="A1510" s="2"/>
      <c r="B1510" s="8" t="s">
        <v>639</v>
      </c>
      <c r="C1510" s="2"/>
      <c r="D1510" s="2"/>
      <c r="E1510" s="2"/>
      <c r="F1510" s="10">
        <v>453569999.66267902</v>
      </c>
      <c r="G1510" s="2"/>
      <c r="I1510" s="10">
        <v>453569999.66267902</v>
      </c>
    </row>
    <row r="1511" spans="1:10">
      <c r="B1511" s="14" t="s">
        <v>640</v>
      </c>
      <c r="C1511" s="3"/>
      <c r="D1511" s="3"/>
      <c r="E1511" s="3"/>
      <c r="F1511" s="6">
        <f>SUM(I1086:I1173,I1175:I1187,I1189:I1486,I1488:I1507,I1509:I1509,I1511:I1511)</f>
        <v>453569999.66267949</v>
      </c>
      <c r="G1511" s="3"/>
      <c r="J1511" s="6">
        <f>PRODUCT(F1511,G1511)</f>
        <v>453569999.66267949</v>
      </c>
    </row>
    <row r="1513" spans="1:10">
      <c r="A1513" s="3"/>
      <c r="B1513" s="14" t="s">
        <v>261</v>
      </c>
    </row>
    <row r="1514" spans="1:10">
      <c r="A1514" s="2"/>
      <c r="B1514" s="8" t="s">
        <v>265</v>
      </c>
      <c r="C1514" s="2"/>
      <c r="D1514" s="2"/>
      <c r="E1514" s="2"/>
      <c r="G1514" s="2"/>
      <c r="I1514" s="2"/>
    </row>
    <row r="1516" spans="1:10">
      <c r="A1516" s="7"/>
      <c r="B1516" s="16" t="s">
        <v>267</v>
      </c>
    </row>
    <row r="1517" spans="1:10">
      <c r="A1517" s="2"/>
      <c r="B1517" s="8"/>
      <c r="C1517" s="2"/>
      <c r="D1517" s="2"/>
      <c r="E1517" s="2"/>
      <c r="G1517" s="2"/>
      <c r="H1517" s="2"/>
    </row>
    <row r="1518" spans="1:10">
      <c r="A1518" s="2"/>
      <c r="B1518" s="8" t="s">
        <v>267</v>
      </c>
      <c r="C1518" s="2"/>
      <c r="D1518" s="2"/>
      <c r="E1518" s="2"/>
      <c r="G1518" s="2"/>
      <c r="H1518" s="2"/>
    </row>
    <row r="1519" spans="1:10">
      <c r="A1519" s="2"/>
      <c r="B1519" s="8" t="s">
        <v>268</v>
      </c>
      <c r="C1519" s="5">
        <v>5533</v>
      </c>
      <c r="D1519" s="2" t="s">
        <v>269</v>
      </c>
      <c r="E1519" s="5">
        <v>250</v>
      </c>
      <c r="F1519" s="5">
        <f>C1519*E1519</f>
        <v>1383250</v>
      </c>
      <c r="G1519" s="2"/>
      <c r="H1519" s="11">
        <f>PRODUCT(F1519,G1519)</f>
        <v>1383250</v>
      </c>
    </row>
    <row r="1520" spans="1:10">
      <c r="A1520" s="2"/>
      <c r="B1520" s="8" t="s">
        <v>270</v>
      </c>
      <c r="C1520" s="5">
        <v>300</v>
      </c>
      <c r="D1520" s="2" t="s">
        <v>269</v>
      </c>
      <c r="E1520" s="5">
        <v>35</v>
      </c>
      <c r="F1520" s="5">
        <f>C1520*E1520</f>
        <v>10500</v>
      </c>
      <c r="G1520" s="2"/>
      <c r="H1520" s="5">
        <f>PRODUCT(F1520,G1520)</f>
        <v>10500</v>
      </c>
    </row>
    <row r="1521" spans="1:9">
      <c r="A1521" s="2"/>
      <c r="B1521" s="8" t="s">
        <v>271</v>
      </c>
      <c r="C1521" s="5">
        <v>3</v>
      </c>
      <c r="D1521" s="2" t="s">
        <v>272</v>
      </c>
      <c r="E1521" s="5">
        <v>150000</v>
      </c>
      <c r="F1521" s="5">
        <f>C1521*E1521</f>
        <v>450000</v>
      </c>
      <c r="G1521" s="2"/>
      <c r="H1521" s="5">
        <f>PRODUCT(F1521,G1521)</f>
        <v>450000</v>
      </c>
    </row>
    <row r="1522" spans="1:9">
      <c r="A1522" s="2"/>
      <c r="B1522" s="8" t="s">
        <v>273</v>
      </c>
      <c r="C1522" s="5">
        <v>109180</v>
      </c>
      <c r="D1522" s="2" t="s">
        <v>269</v>
      </c>
      <c r="E1522" s="5">
        <v>1</v>
      </c>
      <c r="F1522" s="5">
        <f>C1522*E1522</f>
        <v>109180</v>
      </c>
      <c r="G1522" s="2"/>
      <c r="H1522" s="5">
        <f>PRODUCT(F1522,G1522)</f>
        <v>109180</v>
      </c>
    </row>
    <row r="1523" spans="1:9">
      <c r="A1523" s="2"/>
      <c r="B1523" s="8"/>
      <c r="C1523" s="2"/>
      <c r="D1523" s="2"/>
      <c r="E1523" s="2"/>
      <c r="G1523" s="2"/>
      <c r="H1523" s="2"/>
    </row>
    <row r="1524" spans="1:9">
      <c r="A1524" s="2"/>
      <c r="B1524" s="8" t="s">
        <v>274</v>
      </c>
      <c r="C1524" s="5">
        <v>5533</v>
      </c>
      <c r="D1524" s="2" t="s">
        <v>269</v>
      </c>
      <c r="E1524" s="5">
        <v>352.960419302368</v>
      </c>
      <c r="F1524" s="10">
        <v>1952930</v>
      </c>
      <c r="G1524" s="2"/>
      <c r="H1524" s="10">
        <v>1952930</v>
      </c>
    </row>
    <row r="1525" spans="1:9">
      <c r="A1525" s="2"/>
      <c r="B1525" s="8"/>
      <c r="C1525" s="2"/>
      <c r="D1525" s="2"/>
      <c r="E1525" s="2"/>
      <c r="G1525" s="2"/>
      <c r="H1525" s="2"/>
    </row>
    <row r="1526" spans="1:9">
      <c r="A1526" s="2"/>
      <c r="B1526" s="8" t="s">
        <v>275</v>
      </c>
      <c r="C1526" s="5">
        <v>10</v>
      </c>
      <c r="D1526" s="2" t="s">
        <v>276</v>
      </c>
      <c r="E1526" s="5">
        <v>1952930</v>
      </c>
      <c r="F1526" s="10">
        <v>195293</v>
      </c>
      <c r="G1526" s="2"/>
      <c r="H1526" s="5">
        <f>PRODUCT(F1526,G1526)</f>
        <v>195293</v>
      </c>
    </row>
    <row r="1527" spans="1:9">
      <c r="A1527" s="2"/>
      <c r="B1527" s="8" t="s">
        <v>277</v>
      </c>
      <c r="C1527" s="5">
        <v>5</v>
      </c>
      <c r="D1527" s="2" t="s">
        <v>276</v>
      </c>
      <c r="E1527" s="5">
        <v>2148223</v>
      </c>
      <c r="F1527" s="10">
        <v>107411.15</v>
      </c>
      <c r="G1527" s="2"/>
      <c r="H1527" s="5">
        <f>PRODUCT(F1527,G1527)</f>
        <v>107411.15</v>
      </c>
    </row>
    <row r="1528" spans="1:9">
      <c r="A1528" s="2"/>
      <c r="B1528" s="8" t="s">
        <v>278</v>
      </c>
      <c r="C1528" s="5">
        <v>3</v>
      </c>
      <c r="D1528" s="2" t="s">
        <v>276</v>
      </c>
      <c r="E1528" s="5">
        <v>2255634.15</v>
      </c>
      <c r="F1528" s="10">
        <v>67669.0245</v>
      </c>
      <c r="G1528" s="2"/>
      <c r="H1528" s="5">
        <f>PRODUCT(F1528,G1528)</f>
        <v>67669.0245</v>
      </c>
    </row>
    <row r="1529" spans="1:9">
      <c r="A1529" s="2"/>
      <c r="B1529" s="8" t="s">
        <v>9</v>
      </c>
      <c r="C1529" s="5">
        <v>5533</v>
      </c>
      <c r="D1529" s="2" t="s">
        <v>269</v>
      </c>
      <c r="E1529" s="5">
        <v>419.89936282306201</v>
      </c>
      <c r="F1529" s="10">
        <v>2323303.1745000002</v>
      </c>
      <c r="G1529" s="2"/>
      <c r="H1529" s="10">
        <v>2323303.1745000002</v>
      </c>
    </row>
    <row r="1530" spans="1:9">
      <c r="B1530" s="14" t="s">
        <v>440</v>
      </c>
      <c r="C1530" s="6">
        <v>5533</v>
      </c>
      <c r="D1530" s="3" t="s">
        <v>269</v>
      </c>
      <c r="E1530" s="6">
        <v>419.89936282306201</v>
      </c>
      <c r="F1530" s="6">
        <f>SUM(H1515:H1523,H1525:H1528,H1530:H1530)</f>
        <v>2323303.1744999997</v>
      </c>
      <c r="G1530" s="3"/>
      <c r="I1530" s="6">
        <f>PRODUCT(F1530,G1530)</f>
        <v>2323303.1744999997</v>
      </c>
    </row>
    <row r="1532" spans="1:9">
      <c r="A1532" s="7"/>
      <c r="B1532" s="16" t="s">
        <v>280</v>
      </c>
    </row>
    <row r="1533" spans="1:9">
      <c r="A1533" s="2"/>
      <c r="B1533" s="8"/>
      <c r="C1533" s="2"/>
      <c r="D1533" s="2"/>
      <c r="E1533" s="2"/>
      <c r="G1533" s="2"/>
      <c r="H1533" s="2"/>
    </row>
    <row r="1534" spans="1:9">
      <c r="A1534" s="2"/>
      <c r="B1534" s="8" t="s">
        <v>281</v>
      </c>
      <c r="C1534" s="2"/>
      <c r="D1534" s="2"/>
      <c r="E1534" s="2"/>
      <c r="G1534" s="2"/>
      <c r="H1534" s="2"/>
    </row>
    <row r="1535" spans="1:9">
      <c r="A1535" s="2"/>
      <c r="B1535" s="8"/>
      <c r="C1535" s="2"/>
      <c r="D1535" s="2"/>
      <c r="E1535" s="2"/>
      <c r="G1535" s="2"/>
      <c r="H1535" s="2"/>
    </row>
    <row r="1536" spans="1:9">
      <c r="A1536" s="2"/>
      <c r="B1536" s="8" t="s">
        <v>641</v>
      </c>
      <c r="C1536" s="2"/>
      <c r="D1536" s="2" t="s">
        <v>283</v>
      </c>
      <c r="E1536" s="2"/>
      <c r="G1536" s="2"/>
      <c r="H1536" s="2"/>
    </row>
    <row r="1537" spans="1:8">
      <c r="A1537" s="2"/>
      <c r="B1537" s="8"/>
      <c r="C1537" s="2"/>
      <c r="D1537" s="2"/>
      <c r="E1537" s="2"/>
      <c r="G1537" s="2"/>
      <c r="H1537" s="2"/>
    </row>
    <row r="1538" spans="1:8" ht="22.5">
      <c r="A1538" s="2"/>
      <c r="B1538" s="8" t="s">
        <v>285</v>
      </c>
      <c r="C1538" s="5">
        <v>8961</v>
      </c>
      <c r="D1538" s="2" t="s">
        <v>269</v>
      </c>
      <c r="E1538" s="5">
        <v>500</v>
      </c>
      <c r="F1538" s="5">
        <f>C1538*E1538</f>
        <v>4480500</v>
      </c>
      <c r="G1538" s="2"/>
      <c r="H1538" s="5">
        <f>PRODUCT(F1538,G1538)</f>
        <v>4480500</v>
      </c>
    </row>
    <row r="1539" spans="1:8">
      <c r="A1539" s="2"/>
      <c r="B1539" s="8" t="s">
        <v>286</v>
      </c>
      <c r="C1539" s="5">
        <v>12801</v>
      </c>
      <c r="D1539" s="2" t="s">
        <v>269</v>
      </c>
      <c r="E1539" s="5">
        <v>150</v>
      </c>
      <c r="F1539" s="5">
        <f>C1539*E1539</f>
        <v>1920150</v>
      </c>
      <c r="G1539" s="2"/>
      <c r="H1539" s="5">
        <f>PRODUCT(F1539,G1539)</f>
        <v>1920150</v>
      </c>
    </row>
    <row r="1540" spans="1:8">
      <c r="A1540" s="2"/>
      <c r="B1540" s="8" t="s">
        <v>287</v>
      </c>
      <c r="C1540" s="5">
        <v>6401</v>
      </c>
      <c r="D1540" s="2" t="s">
        <v>269</v>
      </c>
      <c r="E1540" s="5">
        <v>250</v>
      </c>
      <c r="F1540" s="5">
        <f>C1540*E1540</f>
        <v>1600250</v>
      </c>
      <c r="G1540" s="2"/>
      <c r="H1540" s="5">
        <f>PRODUCT(F1540,G1540)</f>
        <v>1600250</v>
      </c>
    </row>
    <row r="1541" spans="1:8">
      <c r="A1541" s="2"/>
      <c r="B1541" s="8"/>
      <c r="C1541" s="2"/>
      <c r="D1541" s="2"/>
      <c r="E1541" s="2"/>
      <c r="G1541" s="2"/>
      <c r="H1541" s="2"/>
    </row>
    <row r="1542" spans="1:8">
      <c r="A1542" s="2"/>
      <c r="B1542" s="8" t="s">
        <v>573</v>
      </c>
      <c r="C1542" s="5">
        <v>28163</v>
      </c>
      <c r="D1542" s="2" t="s">
        <v>269</v>
      </c>
      <c r="E1542" s="5">
        <v>20</v>
      </c>
      <c r="F1542" s="5">
        <f t="shared" ref="F1542:F1548" si="20">C1542*E1542</f>
        <v>563260</v>
      </c>
      <c r="G1542" s="2"/>
      <c r="H1542" s="5">
        <f t="shared" ref="H1542:H1548" si="21">PRODUCT(F1542,G1542)</f>
        <v>563260</v>
      </c>
    </row>
    <row r="1543" spans="1:8">
      <c r="A1543" s="2"/>
      <c r="B1543" s="8" t="s">
        <v>642</v>
      </c>
      <c r="C1543" s="5">
        <v>1</v>
      </c>
      <c r="D1543" s="2" t="s">
        <v>291</v>
      </c>
      <c r="E1543" s="5">
        <v>350000</v>
      </c>
      <c r="F1543" s="5">
        <f t="shared" si="20"/>
        <v>350000</v>
      </c>
      <c r="G1543" s="2"/>
      <c r="H1543" s="5">
        <f t="shared" si="21"/>
        <v>350000</v>
      </c>
    </row>
    <row r="1544" spans="1:8">
      <c r="A1544" s="2"/>
      <c r="B1544" s="8" t="s">
        <v>643</v>
      </c>
      <c r="C1544" s="5">
        <v>1</v>
      </c>
      <c r="D1544" s="2" t="s">
        <v>291</v>
      </c>
      <c r="E1544" s="5">
        <v>100000</v>
      </c>
      <c r="F1544" s="5">
        <f t="shared" si="20"/>
        <v>100000</v>
      </c>
      <c r="G1544" s="2"/>
      <c r="H1544" s="5">
        <f t="shared" si="21"/>
        <v>100000</v>
      </c>
    </row>
    <row r="1545" spans="1:8">
      <c r="A1545" s="2"/>
      <c r="B1545" s="8" t="s">
        <v>293</v>
      </c>
      <c r="C1545" s="5">
        <v>1</v>
      </c>
      <c r="D1545" s="2" t="s">
        <v>291</v>
      </c>
      <c r="E1545" s="5">
        <v>250000</v>
      </c>
      <c r="F1545" s="5">
        <f t="shared" si="20"/>
        <v>250000</v>
      </c>
      <c r="G1545" s="2"/>
      <c r="H1545" s="5">
        <f t="shared" si="21"/>
        <v>250000</v>
      </c>
    </row>
    <row r="1546" spans="1:8">
      <c r="A1546" s="2"/>
      <c r="B1546" s="8" t="s">
        <v>452</v>
      </c>
      <c r="C1546" s="5">
        <v>1</v>
      </c>
      <c r="D1546" s="2" t="s">
        <v>291</v>
      </c>
      <c r="E1546" s="5">
        <v>150000</v>
      </c>
      <c r="F1546" s="5">
        <f t="shared" si="20"/>
        <v>150000</v>
      </c>
      <c r="G1546" s="2"/>
      <c r="H1546" s="5">
        <f t="shared" si="21"/>
        <v>150000</v>
      </c>
    </row>
    <row r="1547" spans="1:8">
      <c r="A1547" s="2"/>
      <c r="B1547" s="8" t="s">
        <v>295</v>
      </c>
      <c r="C1547" s="5">
        <v>1</v>
      </c>
      <c r="D1547" s="2" t="s">
        <v>291</v>
      </c>
      <c r="E1547" s="5">
        <v>150000</v>
      </c>
      <c r="F1547" s="5">
        <f t="shared" si="20"/>
        <v>150000</v>
      </c>
      <c r="G1547" s="2"/>
      <c r="H1547" s="5">
        <f t="shared" si="21"/>
        <v>150000</v>
      </c>
    </row>
    <row r="1548" spans="1:8">
      <c r="A1548" s="2"/>
      <c r="B1548" s="8" t="s">
        <v>576</v>
      </c>
      <c r="C1548" s="5">
        <v>1</v>
      </c>
      <c r="D1548" s="2" t="s">
        <v>291</v>
      </c>
      <c r="E1548" s="5">
        <v>750000</v>
      </c>
      <c r="F1548" s="5">
        <f t="shared" si="20"/>
        <v>750000</v>
      </c>
      <c r="G1548" s="2"/>
      <c r="H1548" s="5">
        <f t="shared" si="21"/>
        <v>750000</v>
      </c>
    </row>
    <row r="1549" spans="1:8">
      <c r="A1549" s="2"/>
      <c r="B1549" s="8"/>
      <c r="C1549" s="2"/>
      <c r="D1549" s="2"/>
      <c r="E1549" s="2"/>
      <c r="G1549" s="2"/>
      <c r="H1549" s="2"/>
    </row>
    <row r="1550" spans="1:8">
      <c r="A1550" s="2"/>
      <c r="B1550" s="8" t="s">
        <v>274</v>
      </c>
      <c r="C1550" s="5">
        <v>33665</v>
      </c>
      <c r="D1550" s="2" t="s">
        <v>269</v>
      </c>
      <c r="E1550" s="5">
        <v>306.37635526511201</v>
      </c>
      <c r="F1550" s="10">
        <v>10314160</v>
      </c>
      <c r="G1550" s="2"/>
      <c r="H1550" s="10">
        <v>10314160</v>
      </c>
    </row>
    <row r="1551" spans="1:8">
      <c r="A1551" s="2"/>
      <c r="B1551" s="8"/>
      <c r="C1551" s="2"/>
      <c r="D1551" s="2"/>
      <c r="E1551" s="2"/>
      <c r="G1551" s="2"/>
      <c r="H1551" s="2"/>
    </row>
    <row r="1552" spans="1:8">
      <c r="A1552" s="2"/>
      <c r="B1552" s="8" t="s">
        <v>275</v>
      </c>
      <c r="C1552" s="5">
        <v>10</v>
      </c>
      <c r="D1552" s="2" t="s">
        <v>276</v>
      </c>
      <c r="E1552" s="5">
        <v>16147820</v>
      </c>
      <c r="F1552" s="10">
        <v>1614782</v>
      </c>
      <c r="G1552" s="2"/>
      <c r="H1552" s="5">
        <f>PRODUCT(F1552,G1552)</f>
        <v>1614782</v>
      </c>
    </row>
    <row r="1553" spans="1:9">
      <c r="A1553" s="2"/>
      <c r="B1553" s="8" t="s">
        <v>277</v>
      </c>
      <c r="C1553" s="5">
        <v>5</v>
      </c>
      <c r="D1553" s="2" t="s">
        <v>276</v>
      </c>
      <c r="E1553" s="5">
        <v>17762602</v>
      </c>
      <c r="F1553" s="10">
        <v>888130.1</v>
      </c>
      <c r="G1553" s="2"/>
      <c r="H1553" s="5">
        <f>PRODUCT(F1553,G1553)</f>
        <v>888130.1</v>
      </c>
    </row>
    <row r="1554" spans="1:9">
      <c r="A1554" s="2"/>
      <c r="B1554" s="8" t="s">
        <v>278</v>
      </c>
      <c r="C1554" s="5">
        <v>3</v>
      </c>
      <c r="D1554" s="2" t="s">
        <v>276</v>
      </c>
      <c r="E1554" s="5">
        <v>18650732.100000001</v>
      </c>
      <c r="F1554" s="10">
        <v>559521.96299999999</v>
      </c>
      <c r="G1554" s="2"/>
      <c r="H1554" s="5">
        <f>PRODUCT(F1554,G1554)</f>
        <v>559521.96299999999</v>
      </c>
    </row>
    <row r="1555" spans="1:9">
      <c r="A1555" s="2"/>
      <c r="B1555" s="8" t="s">
        <v>9</v>
      </c>
      <c r="C1555" s="5">
        <v>33665</v>
      </c>
      <c r="D1555" s="2" t="s">
        <v>269</v>
      </c>
      <c r="E1555" s="5">
        <v>397.34424663597201</v>
      </c>
      <c r="F1555" s="10">
        <v>13376594.062999999</v>
      </c>
      <c r="G1555" s="2"/>
      <c r="H1555" s="10">
        <v>13376594.062999999</v>
      </c>
    </row>
    <row r="1556" spans="1:9">
      <c r="B1556" s="14" t="s">
        <v>297</v>
      </c>
      <c r="C1556" s="6">
        <v>28163</v>
      </c>
      <c r="D1556" s="3" t="s">
        <v>269</v>
      </c>
      <c r="E1556" s="6">
        <v>474.97049543727599</v>
      </c>
      <c r="F1556" s="6">
        <f>SUM(H1533:H1549,H1551:H1554,H1556:H1556)</f>
        <v>13376594.062999999</v>
      </c>
      <c r="G1556" s="3"/>
      <c r="I1556" s="6">
        <f>PRODUCT(F1556,G1556)</f>
        <v>13376594.062999999</v>
      </c>
    </row>
    <row r="1558" spans="1:9">
      <c r="A1558" s="7"/>
      <c r="B1558" s="16" t="s">
        <v>298</v>
      </c>
    </row>
    <row r="1559" spans="1:9">
      <c r="A1559" s="2"/>
      <c r="B1559" s="8"/>
      <c r="C1559" s="2"/>
      <c r="D1559" s="2"/>
      <c r="E1559" s="2"/>
      <c r="G1559" s="2"/>
      <c r="H1559" s="2"/>
    </row>
    <row r="1560" spans="1:9">
      <c r="A1560" s="2"/>
      <c r="B1560" s="8" t="s">
        <v>298</v>
      </c>
      <c r="C1560" s="2"/>
      <c r="D1560" s="2"/>
      <c r="E1560" s="2"/>
      <c r="G1560" s="2"/>
      <c r="H1560" s="2"/>
    </row>
    <row r="1561" spans="1:9">
      <c r="A1561" s="2"/>
      <c r="B1561" s="8" t="s">
        <v>299</v>
      </c>
      <c r="C1561" s="5">
        <v>5983</v>
      </c>
      <c r="D1561" s="2" t="s">
        <v>269</v>
      </c>
      <c r="E1561" s="5">
        <v>100</v>
      </c>
      <c r="F1561" s="5">
        <f>C1561*E1561</f>
        <v>598300</v>
      </c>
      <c r="G1561" s="2"/>
      <c r="H1561" s="5">
        <f>PRODUCT(F1561,G1561)</f>
        <v>598300</v>
      </c>
    </row>
    <row r="1562" spans="1:9">
      <c r="A1562" s="2"/>
      <c r="B1562" s="8" t="s">
        <v>300</v>
      </c>
      <c r="C1562" s="5">
        <v>1442</v>
      </c>
      <c r="D1562" s="2" t="s">
        <v>301</v>
      </c>
      <c r="E1562" s="5">
        <v>120</v>
      </c>
      <c r="F1562" s="5">
        <f>C1562*E1562</f>
        <v>173040</v>
      </c>
      <c r="G1562" s="2"/>
      <c r="H1562" s="5">
        <f>PRODUCT(F1562,G1562)</f>
        <v>173040</v>
      </c>
    </row>
    <row r="1563" spans="1:9">
      <c r="A1563" s="2"/>
      <c r="B1563" s="8" t="s">
        <v>302</v>
      </c>
      <c r="C1563" s="5">
        <v>36.049999999999997</v>
      </c>
      <c r="D1563" s="2" t="s">
        <v>272</v>
      </c>
      <c r="E1563" s="5">
        <v>6000</v>
      </c>
      <c r="F1563" s="5">
        <f>C1563*E1563</f>
        <v>216299.99999999997</v>
      </c>
      <c r="G1563" s="2"/>
      <c r="H1563" s="5">
        <f>PRODUCT(F1563,G1563)</f>
        <v>216299.99999999997</v>
      </c>
    </row>
    <row r="1564" spans="1:9">
      <c r="A1564" s="2"/>
      <c r="B1564" s="8" t="s">
        <v>303</v>
      </c>
      <c r="C1564" s="5">
        <v>5983</v>
      </c>
      <c r="D1564" s="2" t="s">
        <v>269</v>
      </c>
      <c r="E1564" s="5">
        <v>12</v>
      </c>
      <c r="F1564" s="5">
        <f>C1564*E1564</f>
        <v>71796</v>
      </c>
      <c r="G1564" s="2"/>
      <c r="H1564" s="5">
        <f>PRODUCT(F1564,G1564)</f>
        <v>71796</v>
      </c>
    </row>
    <row r="1565" spans="1:9">
      <c r="A1565" s="2"/>
      <c r="B1565" s="8" t="s">
        <v>304</v>
      </c>
      <c r="C1565" s="5">
        <v>5983</v>
      </c>
      <c r="D1565" s="2" t="s">
        <v>269</v>
      </c>
      <c r="E1565" s="5">
        <v>20</v>
      </c>
      <c r="F1565" s="5">
        <f>C1565*E1565</f>
        <v>119660</v>
      </c>
      <c r="G1565" s="2"/>
      <c r="H1565" s="5">
        <f>PRODUCT(F1565,G1565)</f>
        <v>119660</v>
      </c>
    </row>
    <row r="1566" spans="1:9">
      <c r="A1566" s="2"/>
      <c r="B1566" s="8"/>
      <c r="C1566" s="2"/>
      <c r="D1566" s="2"/>
      <c r="E1566" s="2"/>
      <c r="G1566" s="2"/>
      <c r="H1566" s="2"/>
    </row>
    <row r="1567" spans="1:9">
      <c r="A1567" s="2"/>
      <c r="B1567" s="8" t="s">
        <v>274</v>
      </c>
      <c r="C1567" s="5">
        <v>5983</v>
      </c>
      <c r="D1567" s="2" t="s">
        <v>269</v>
      </c>
      <c r="E1567" s="5">
        <v>197.07437740264101</v>
      </c>
      <c r="F1567" s="10">
        <v>1179096</v>
      </c>
      <c r="G1567" s="2"/>
      <c r="H1567" s="10">
        <v>1179096</v>
      </c>
    </row>
    <row r="1568" spans="1:9">
      <c r="A1568" s="2"/>
      <c r="B1568" s="8"/>
      <c r="C1568" s="2"/>
      <c r="D1568" s="2"/>
      <c r="E1568" s="2"/>
      <c r="G1568" s="2"/>
      <c r="H1568" s="2"/>
    </row>
    <row r="1569" spans="1:9">
      <c r="A1569" s="2"/>
      <c r="B1569" s="8" t="s">
        <v>275</v>
      </c>
      <c r="C1569" s="5">
        <v>10</v>
      </c>
      <c r="D1569" s="2" t="s">
        <v>276</v>
      </c>
      <c r="E1569" s="5">
        <v>1298756</v>
      </c>
      <c r="F1569" s="10">
        <v>129875.6</v>
      </c>
      <c r="G1569" s="2"/>
      <c r="H1569" s="5">
        <f>PRODUCT(F1569,G1569)</f>
        <v>129875.6</v>
      </c>
    </row>
    <row r="1570" spans="1:9">
      <c r="A1570" s="2"/>
      <c r="B1570" s="8" t="s">
        <v>277</v>
      </c>
      <c r="C1570" s="5">
        <v>5</v>
      </c>
      <c r="D1570" s="2" t="s">
        <v>276</v>
      </c>
      <c r="E1570" s="5">
        <v>1428631.6</v>
      </c>
      <c r="F1570" s="10">
        <v>71431.58</v>
      </c>
      <c r="G1570" s="2"/>
      <c r="H1570" s="5">
        <f>PRODUCT(F1570,G1570)</f>
        <v>71431.58</v>
      </c>
    </row>
    <row r="1571" spans="1:9">
      <c r="A1571" s="2"/>
      <c r="B1571" s="8" t="s">
        <v>278</v>
      </c>
      <c r="C1571" s="5">
        <v>3</v>
      </c>
      <c r="D1571" s="2" t="s">
        <v>276</v>
      </c>
      <c r="E1571" s="5">
        <v>1500063.18</v>
      </c>
      <c r="F1571" s="10">
        <v>45001.895400000001</v>
      </c>
      <c r="G1571" s="2"/>
      <c r="H1571" s="5">
        <f>PRODUCT(F1571,G1571)</f>
        <v>45001.895400000001</v>
      </c>
    </row>
    <row r="1572" spans="1:9">
      <c r="A1572" s="2"/>
      <c r="B1572" s="8" t="s">
        <v>9</v>
      </c>
      <c r="C1572" s="5">
        <v>5983</v>
      </c>
      <c r="D1572" s="2" t="s">
        <v>269</v>
      </c>
      <c r="E1572" s="5">
        <v>238.242533077052</v>
      </c>
      <c r="F1572" s="10">
        <v>1425405.0754</v>
      </c>
      <c r="G1572" s="2"/>
      <c r="H1572" s="10">
        <v>1425405.0754</v>
      </c>
    </row>
    <row r="1573" spans="1:9">
      <c r="B1573" s="14" t="s">
        <v>306</v>
      </c>
      <c r="C1573" s="6">
        <v>4171</v>
      </c>
      <c r="D1573" s="3" t="s">
        <v>269</v>
      </c>
      <c r="E1573" s="6">
        <v>341.74180661711802</v>
      </c>
      <c r="F1573" s="6">
        <f>SUM(H1559:H1566,H1568:H1571,H1573:H1573)</f>
        <v>1425405.0754000002</v>
      </c>
      <c r="G1573" s="3"/>
      <c r="I1573" s="6">
        <f>PRODUCT(F1573,G1573)</f>
        <v>1425405.0754000002</v>
      </c>
    </row>
    <row r="1575" spans="1:9">
      <c r="A1575" s="7"/>
      <c r="B1575" s="16" t="s">
        <v>578</v>
      </c>
    </row>
    <row r="1576" spans="1:9">
      <c r="A1576" s="2"/>
      <c r="B1576" s="8"/>
      <c r="C1576" s="2"/>
      <c r="D1576" s="2"/>
      <c r="E1576" s="2"/>
      <c r="G1576" s="2"/>
      <c r="H1576" s="2"/>
    </row>
    <row r="1577" spans="1:9">
      <c r="A1577" s="2"/>
      <c r="B1577" s="8" t="s">
        <v>308</v>
      </c>
      <c r="C1577" s="2"/>
      <c r="D1577" s="2"/>
      <c r="E1577" s="2"/>
      <c r="G1577" s="2"/>
      <c r="H1577" s="2"/>
    </row>
    <row r="1578" spans="1:9">
      <c r="A1578" s="2"/>
      <c r="B1578" s="8"/>
      <c r="C1578" s="2"/>
      <c r="D1578" s="2"/>
      <c r="E1578" s="2"/>
      <c r="G1578" s="2"/>
      <c r="H1578" s="2"/>
    </row>
    <row r="1579" spans="1:9">
      <c r="A1579" s="2"/>
      <c r="B1579" s="8" t="s">
        <v>309</v>
      </c>
      <c r="C1579" s="2"/>
      <c r="D1579" s="2" t="s">
        <v>283</v>
      </c>
      <c r="E1579" s="2"/>
      <c r="G1579" s="2"/>
      <c r="H1579" s="2"/>
    </row>
    <row r="1580" spans="1:9">
      <c r="A1580" s="2"/>
      <c r="B1580" s="8"/>
      <c r="C1580" s="2"/>
      <c r="D1580" s="2"/>
      <c r="E1580" s="2"/>
      <c r="G1580" s="2"/>
      <c r="H1580" s="2"/>
    </row>
    <row r="1581" spans="1:9">
      <c r="A1581" s="2"/>
      <c r="B1581" s="8" t="s">
        <v>644</v>
      </c>
      <c r="C1581" s="2"/>
      <c r="D1581" s="2"/>
      <c r="E1581" s="2"/>
      <c r="F1581" s="2" t="s">
        <v>319</v>
      </c>
      <c r="G1581" s="2"/>
      <c r="H1581" s="9" t="s">
        <v>319</v>
      </c>
    </row>
    <row r="1582" spans="1:9">
      <c r="A1582" s="2"/>
      <c r="B1582" s="8" t="s">
        <v>315</v>
      </c>
      <c r="C1582" s="2"/>
      <c r="D1582" s="2"/>
      <c r="E1582" s="2"/>
      <c r="F1582" s="2" t="s">
        <v>319</v>
      </c>
      <c r="G1582" s="2"/>
      <c r="H1582" s="9" t="s">
        <v>319</v>
      </c>
    </row>
    <row r="1583" spans="1:9">
      <c r="A1583" s="2"/>
      <c r="B1583" s="8" t="s">
        <v>316</v>
      </c>
      <c r="C1583" s="5">
        <v>4171</v>
      </c>
      <c r="D1583" s="2" t="s">
        <v>269</v>
      </c>
      <c r="E1583" s="11">
        <v>25.827999999999999</v>
      </c>
      <c r="F1583" s="5">
        <f>C1583*E1583</f>
        <v>107728.588</v>
      </c>
      <c r="G1583" s="2"/>
      <c r="H1583" s="5">
        <f>PRODUCT(F1583,G1583)</f>
        <v>107728.588</v>
      </c>
    </row>
    <row r="1584" spans="1:9">
      <c r="A1584" s="2"/>
      <c r="B1584" s="8" t="s">
        <v>579</v>
      </c>
      <c r="C1584" s="5">
        <v>37405</v>
      </c>
      <c r="D1584" s="2" t="s">
        <v>269</v>
      </c>
      <c r="E1584" s="11">
        <v>3.4649999999999999</v>
      </c>
      <c r="F1584" s="5">
        <f>C1584*E1584</f>
        <v>129608.325</v>
      </c>
      <c r="G1584" s="2"/>
      <c r="H1584" s="5">
        <f>PRODUCT(F1584,G1584)</f>
        <v>129608.325</v>
      </c>
    </row>
    <row r="1585" spans="1:9">
      <c r="A1585" s="2"/>
      <c r="B1585" s="8" t="s">
        <v>317</v>
      </c>
      <c r="C1585" s="5">
        <v>37405</v>
      </c>
      <c r="D1585" s="2" t="s">
        <v>269</v>
      </c>
      <c r="E1585" s="11">
        <v>4.2240000000000002</v>
      </c>
      <c r="F1585" s="5">
        <f>C1585*E1585</f>
        <v>157998.72</v>
      </c>
      <c r="G1585" s="2"/>
      <c r="H1585" s="5">
        <f>PRODUCT(F1585,G1585)</f>
        <v>157998.72</v>
      </c>
    </row>
    <row r="1586" spans="1:9">
      <c r="A1586" s="2"/>
      <c r="B1586" s="8" t="s">
        <v>318</v>
      </c>
      <c r="C1586" s="2"/>
      <c r="D1586" s="2"/>
      <c r="E1586" s="2"/>
      <c r="F1586" s="2" t="s">
        <v>319</v>
      </c>
      <c r="G1586" s="2"/>
      <c r="H1586" s="9" t="s">
        <v>319</v>
      </c>
    </row>
    <row r="1587" spans="1:9">
      <c r="A1587" s="2"/>
      <c r="B1587" s="8" t="s">
        <v>320</v>
      </c>
      <c r="C1587" s="2"/>
      <c r="D1587" s="2"/>
      <c r="E1587" s="2"/>
      <c r="F1587" s="2" t="s">
        <v>319</v>
      </c>
      <c r="G1587" s="2"/>
      <c r="H1587" s="9" t="s">
        <v>319</v>
      </c>
    </row>
    <row r="1588" spans="1:9">
      <c r="A1588" s="2"/>
      <c r="B1588" s="8" t="s">
        <v>321</v>
      </c>
      <c r="C1588" s="5">
        <v>37405</v>
      </c>
      <c r="D1588" s="2" t="s">
        <v>269</v>
      </c>
      <c r="E1588" s="11">
        <v>1.6830000000000001</v>
      </c>
      <c r="F1588" s="5">
        <f>C1588*E1588</f>
        <v>62952.615000000005</v>
      </c>
      <c r="G1588" s="2"/>
      <c r="H1588" s="5">
        <f>PRODUCT(F1588,G1588)</f>
        <v>62952.615000000005</v>
      </c>
    </row>
    <row r="1589" spans="1:9">
      <c r="A1589" s="2"/>
      <c r="B1589" s="8" t="s">
        <v>322</v>
      </c>
      <c r="C1589" s="5">
        <v>37405</v>
      </c>
      <c r="D1589" s="2" t="s">
        <v>269</v>
      </c>
      <c r="E1589" s="11">
        <v>23.6</v>
      </c>
      <c r="F1589" s="5">
        <f>C1589*E1589</f>
        <v>882758</v>
      </c>
      <c r="G1589" s="2"/>
      <c r="H1589" s="5">
        <f>PRODUCT(F1589,G1589)</f>
        <v>882758</v>
      </c>
    </row>
    <row r="1590" spans="1:9">
      <c r="A1590" s="2"/>
      <c r="B1590" s="8" t="s">
        <v>324</v>
      </c>
      <c r="C1590" s="5">
        <v>37405</v>
      </c>
      <c r="D1590" s="2" t="s">
        <v>269</v>
      </c>
      <c r="E1590" s="11">
        <v>116.7</v>
      </c>
      <c r="F1590" s="5">
        <f>C1590*E1590</f>
        <v>4365163.5</v>
      </c>
      <c r="G1590" s="2"/>
      <c r="H1590" s="5">
        <f>PRODUCT(F1590,G1590)</f>
        <v>4365163.5</v>
      </c>
    </row>
    <row r="1591" spans="1:9">
      <c r="A1591" s="2"/>
      <c r="B1591" s="8"/>
      <c r="C1591" s="2"/>
      <c r="D1591" s="2"/>
      <c r="E1591" s="2"/>
      <c r="G1591" s="2"/>
      <c r="H1591" s="2"/>
    </row>
    <row r="1592" spans="1:9">
      <c r="A1592" s="2"/>
      <c r="B1592" s="8" t="s">
        <v>274</v>
      </c>
      <c r="C1592" s="5">
        <v>4171</v>
      </c>
      <c r="D1592" s="2" t="s">
        <v>269</v>
      </c>
      <c r="E1592" s="5">
        <v>1368.0675492687601</v>
      </c>
      <c r="F1592" s="10">
        <v>5706209.7479999997</v>
      </c>
      <c r="G1592" s="2"/>
      <c r="H1592" s="10">
        <v>5706209.7479999997</v>
      </c>
    </row>
    <row r="1593" spans="1:9">
      <c r="A1593" s="2"/>
      <c r="B1593" s="8"/>
      <c r="C1593" s="2"/>
      <c r="D1593" s="2"/>
      <c r="E1593" s="2"/>
      <c r="G1593" s="2"/>
      <c r="H1593" s="2"/>
    </row>
    <row r="1594" spans="1:9">
      <c r="A1594" s="2"/>
      <c r="B1594" s="8" t="s">
        <v>275</v>
      </c>
      <c r="C1594" s="5">
        <v>10</v>
      </c>
      <c r="D1594" s="2" t="s">
        <v>276</v>
      </c>
      <c r="E1594" s="5">
        <v>11412419.495999999</v>
      </c>
      <c r="F1594" s="10">
        <v>1141241.9495999999</v>
      </c>
      <c r="G1594" s="2"/>
      <c r="H1594" s="5">
        <f>PRODUCT(F1594,G1594)</f>
        <v>1141241.9495999999</v>
      </c>
    </row>
    <row r="1595" spans="1:9">
      <c r="A1595" s="2"/>
      <c r="B1595" s="8" t="s">
        <v>277</v>
      </c>
      <c r="C1595" s="5">
        <v>5</v>
      </c>
      <c r="D1595" s="2" t="s">
        <v>276</v>
      </c>
      <c r="E1595" s="5">
        <v>12553661.445599999</v>
      </c>
      <c r="F1595" s="10">
        <v>627683.07227999996</v>
      </c>
      <c r="G1595" s="2"/>
      <c r="H1595" s="5">
        <f>PRODUCT(F1595,G1595)</f>
        <v>627683.07227999996</v>
      </c>
    </row>
    <row r="1596" spans="1:9">
      <c r="A1596" s="2"/>
      <c r="B1596" s="8" t="s">
        <v>278</v>
      </c>
      <c r="C1596" s="5">
        <v>3</v>
      </c>
      <c r="D1596" s="2" t="s">
        <v>276</v>
      </c>
      <c r="E1596" s="5">
        <v>13181344.51788</v>
      </c>
      <c r="F1596" s="10">
        <v>395440.33553639997</v>
      </c>
      <c r="G1596" s="2"/>
      <c r="H1596" s="5">
        <f>PRODUCT(F1596,G1596)</f>
        <v>395440.33553639997</v>
      </c>
    </row>
    <row r="1597" spans="1:9">
      <c r="A1597" s="2"/>
      <c r="B1597" s="8" t="s">
        <v>9</v>
      </c>
      <c r="C1597" s="5">
        <v>4171</v>
      </c>
      <c r="D1597" s="2" t="s">
        <v>269</v>
      </c>
      <c r="E1597" s="5">
        <v>1886.9755707064</v>
      </c>
      <c r="F1597" s="10">
        <v>7870575.1054164004</v>
      </c>
      <c r="G1597" s="2"/>
      <c r="H1597" s="10">
        <v>7870575.1054164004</v>
      </c>
    </row>
    <row r="1598" spans="1:9">
      <c r="B1598" s="14" t="s">
        <v>581</v>
      </c>
      <c r="C1598" s="6">
        <v>37405</v>
      </c>
      <c r="D1598" s="3" t="s">
        <v>269</v>
      </c>
      <c r="E1598" s="6">
        <v>210.415054281952</v>
      </c>
      <c r="F1598" s="6">
        <f>SUM(H1576:H1591,H1593:H1596,H1598:H1598)</f>
        <v>7870575.1054163994</v>
      </c>
      <c r="G1598" s="3"/>
      <c r="I1598" s="6">
        <f>PRODUCT(F1598,G1598)</f>
        <v>7870575.1054163994</v>
      </c>
    </row>
    <row r="1600" spans="1:9">
      <c r="A1600" s="2"/>
      <c r="B1600" s="8"/>
      <c r="C1600" s="2"/>
      <c r="D1600" s="2"/>
      <c r="E1600" s="2"/>
      <c r="G1600" s="2"/>
      <c r="I1600" s="2"/>
    </row>
    <row r="1601" spans="1:9">
      <c r="A1601" s="2"/>
      <c r="B1601" s="8" t="s">
        <v>457</v>
      </c>
      <c r="C1601" s="5">
        <v>109180</v>
      </c>
      <c r="D1601" s="2" t="s">
        <v>269</v>
      </c>
      <c r="E1601" s="5">
        <v>228.941907110427</v>
      </c>
      <c r="F1601" s="10">
        <v>24995877.418316402</v>
      </c>
      <c r="G1601" s="2"/>
      <c r="I1601" s="10">
        <v>24995877.418316402</v>
      </c>
    </row>
    <row r="1602" spans="1:9">
      <c r="A1602" s="2"/>
      <c r="B1602" s="8"/>
      <c r="C1602" s="2"/>
      <c r="D1602" s="2"/>
      <c r="E1602" s="2"/>
      <c r="G1602" s="2"/>
      <c r="I1602" s="2"/>
    </row>
    <row r="1603" spans="1:9">
      <c r="A1603" s="2"/>
      <c r="B1603" s="8" t="s">
        <v>327</v>
      </c>
      <c r="C1603" s="2"/>
      <c r="D1603" s="2"/>
      <c r="E1603" s="2"/>
      <c r="G1603" s="2"/>
      <c r="I1603" s="2"/>
    </row>
    <row r="1604" spans="1:9">
      <c r="A1604" s="2"/>
      <c r="B1604" s="8" t="s">
        <v>278</v>
      </c>
      <c r="C1604" s="5">
        <v>1</v>
      </c>
      <c r="D1604" s="2" t="s">
        <v>291</v>
      </c>
      <c r="E1604" s="2"/>
      <c r="F1604" s="2" t="s">
        <v>328</v>
      </c>
      <c r="G1604" s="2"/>
      <c r="I1604" s="9" t="s">
        <v>328</v>
      </c>
    </row>
    <row r="1605" spans="1:9">
      <c r="A1605" s="2"/>
      <c r="B1605" s="8" t="s">
        <v>329</v>
      </c>
      <c r="C1605" s="5">
        <v>5</v>
      </c>
      <c r="D1605" s="2" t="s">
        <v>276</v>
      </c>
      <c r="E1605" s="5">
        <v>24995877.418316402</v>
      </c>
      <c r="F1605" s="10">
        <v>1249793.8709158199</v>
      </c>
      <c r="G1605" s="2"/>
      <c r="I1605" s="5">
        <f>PRODUCT(F1605,G1605)</f>
        <v>1249793.8709158199</v>
      </c>
    </row>
    <row r="1606" spans="1:9">
      <c r="A1606" s="2"/>
      <c r="B1606" s="8"/>
      <c r="C1606" s="2"/>
      <c r="D1606" s="2"/>
      <c r="E1606" s="2"/>
      <c r="G1606" s="2"/>
      <c r="I1606" s="2"/>
    </row>
    <row r="1607" spans="1:9">
      <c r="A1607" s="2"/>
      <c r="B1607" s="8" t="s">
        <v>330</v>
      </c>
      <c r="C1607" s="2"/>
      <c r="D1607" s="2"/>
      <c r="E1607" s="2"/>
      <c r="G1607" s="2"/>
      <c r="I1607" s="2"/>
    </row>
    <row r="1608" spans="1:9">
      <c r="A1608" s="2"/>
      <c r="B1608" s="8" t="s">
        <v>331</v>
      </c>
      <c r="C1608" s="5">
        <v>3</v>
      </c>
      <c r="D1608" s="2" t="s">
        <v>276</v>
      </c>
      <c r="E1608" s="5">
        <v>26245671.289232198</v>
      </c>
      <c r="F1608" s="10">
        <v>787370.13867696596</v>
      </c>
      <c r="G1608" s="2"/>
      <c r="I1608" s="5">
        <f>PRODUCT(F1608,G1608)</f>
        <v>787370.13867696596</v>
      </c>
    </row>
    <row r="1609" spans="1:9">
      <c r="A1609" s="2"/>
      <c r="B1609" s="8"/>
      <c r="C1609" s="2"/>
      <c r="D1609" s="2"/>
      <c r="E1609" s="2"/>
      <c r="G1609" s="2"/>
      <c r="I1609" s="2"/>
    </row>
    <row r="1610" spans="1:9">
      <c r="A1610" s="2"/>
      <c r="B1610" s="8" t="s">
        <v>332</v>
      </c>
      <c r="C1610" s="2"/>
      <c r="D1610" s="2"/>
      <c r="E1610" s="2"/>
      <c r="G1610" s="2"/>
      <c r="I1610" s="2"/>
    </row>
    <row r="1611" spans="1:9">
      <c r="A1611" s="2"/>
      <c r="B1611" s="8" t="s">
        <v>333</v>
      </c>
      <c r="C1611" s="13">
        <v>5</v>
      </c>
      <c r="D1611" s="2" t="s">
        <v>276</v>
      </c>
      <c r="E1611" s="5">
        <v>26245671.289232198</v>
      </c>
      <c r="F1611" s="10">
        <v>1312283.56446161</v>
      </c>
      <c r="G1611" s="2"/>
      <c r="I1611" s="5">
        <f>PRODUCT(F1611,G1611)</f>
        <v>1312283.56446161</v>
      </c>
    </row>
    <row r="1612" spans="1:9">
      <c r="A1612" s="2"/>
      <c r="B1612" s="8" t="s">
        <v>334</v>
      </c>
      <c r="C1612" s="13">
        <v>1</v>
      </c>
      <c r="D1612" s="2" t="s">
        <v>276</v>
      </c>
      <c r="E1612" s="5">
        <v>28345324.992370799</v>
      </c>
      <c r="F1612" s="10">
        <v>274675.24992370798</v>
      </c>
      <c r="G1612" s="2"/>
      <c r="I1612" s="5">
        <f>PRODUCT(F1612,G1612)</f>
        <v>274675.24992370798</v>
      </c>
    </row>
    <row r="1613" spans="1:9">
      <c r="A1613" s="2"/>
      <c r="B1613" s="8" t="s">
        <v>335</v>
      </c>
      <c r="C1613" s="2"/>
      <c r="D1613" s="2" t="s">
        <v>336</v>
      </c>
      <c r="E1613" s="2"/>
      <c r="G1613" s="2"/>
      <c r="I1613" s="5">
        <f>PRODUCT(F1613,G1613)</f>
        <v>0</v>
      </c>
    </row>
    <row r="1614" spans="1:9">
      <c r="A1614" s="2"/>
      <c r="B1614" s="8"/>
      <c r="C1614" s="2"/>
      <c r="D1614" s="2"/>
      <c r="E1614" s="2"/>
      <c r="G1614" s="2"/>
      <c r="I1614" s="2"/>
    </row>
    <row r="1615" spans="1:9">
      <c r="A1615" s="2"/>
      <c r="B1615" s="8" t="s">
        <v>337</v>
      </c>
      <c r="C1615" s="5">
        <v>109180</v>
      </c>
      <c r="D1615" s="2" t="s">
        <v>269</v>
      </c>
      <c r="E1615" s="5">
        <v>262.13592454931802</v>
      </c>
      <c r="F1615" s="10">
        <v>28620000.242294502</v>
      </c>
      <c r="G1615" s="2"/>
      <c r="I1615" s="10">
        <v>28620000.242294502</v>
      </c>
    </row>
    <row r="1616" spans="1:9">
      <c r="A1616" s="2"/>
      <c r="B1616" s="8"/>
      <c r="C1616" s="2"/>
      <c r="D1616" s="2"/>
      <c r="E1616" s="2"/>
      <c r="G1616" s="2"/>
      <c r="I1616" s="2"/>
    </row>
    <row r="1617" spans="1:9">
      <c r="A1617" s="2"/>
      <c r="B1617" s="8" t="s">
        <v>338</v>
      </c>
      <c r="C1617" s="2"/>
      <c r="D1617" s="2"/>
      <c r="E1617" s="2"/>
      <c r="G1617" s="2"/>
      <c r="I1617" s="2"/>
    </row>
    <row r="1619" spans="1:9">
      <c r="A1619" s="7"/>
      <c r="B1619" s="16" t="s">
        <v>645</v>
      </c>
    </row>
    <row r="1620" spans="1:9">
      <c r="A1620" s="2"/>
      <c r="B1620" s="8"/>
      <c r="C1620" s="2"/>
      <c r="D1620" s="2"/>
      <c r="E1620" s="2"/>
      <c r="G1620" s="2"/>
      <c r="H1620" s="2"/>
    </row>
    <row r="1621" spans="1:9">
      <c r="A1621" s="2"/>
      <c r="B1621" s="8" t="s">
        <v>378</v>
      </c>
      <c r="C1621" s="2"/>
      <c r="D1621" s="2"/>
      <c r="E1621" s="2"/>
      <c r="G1621" s="2"/>
      <c r="H1621" s="2"/>
    </row>
    <row r="1622" spans="1:9">
      <c r="A1622" s="2"/>
      <c r="B1622" s="8" t="s">
        <v>646</v>
      </c>
      <c r="C1622" s="2"/>
      <c r="D1622" s="2"/>
      <c r="E1622" s="2"/>
      <c r="G1622" s="2"/>
      <c r="H1622" s="2"/>
    </row>
    <row r="1623" spans="1:9">
      <c r="A1623" s="2"/>
      <c r="B1623" s="8" t="s">
        <v>647</v>
      </c>
      <c r="C1623" s="5">
        <v>400</v>
      </c>
      <c r="D1623" s="2" t="s">
        <v>269</v>
      </c>
      <c r="E1623" s="5">
        <v>4500</v>
      </c>
      <c r="F1623" s="5">
        <f>C1623*E1623</f>
        <v>1800000</v>
      </c>
      <c r="G1623" s="2"/>
      <c r="H1623" s="5">
        <f>PRODUCT(F1623,G1623)</f>
        <v>1800000</v>
      </c>
    </row>
    <row r="1624" spans="1:9">
      <c r="A1624" s="2"/>
      <c r="B1624" s="8" t="s">
        <v>648</v>
      </c>
      <c r="C1624" s="5">
        <v>1200</v>
      </c>
      <c r="D1624" s="2" t="s">
        <v>269</v>
      </c>
      <c r="E1624" s="5">
        <v>4500</v>
      </c>
      <c r="F1624" s="5">
        <f>C1624*E1624</f>
        <v>5400000</v>
      </c>
      <c r="G1624" s="2"/>
      <c r="H1624" s="5">
        <f>PRODUCT(F1624,G1624)</f>
        <v>5400000</v>
      </c>
    </row>
    <row r="1625" spans="1:9">
      <c r="A1625" s="2"/>
      <c r="B1625" s="8" t="s">
        <v>379</v>
      </c>
      <c r="C1625" s="5">
        <v>1600</v>
      </c>
      <c r="D1625" s="2" t="s">
        <v>269</v>
      </c>
      <c r="E1625" s="5">
        <v>4500</v>
      </c>
      <c r="F1625" s="10">
        <v>7200000</v>
      </c>
      <c r="G1625" s="2"/>
      <c r="H1625" s="10">
        <v>7200000</v>
      </c>
    </row>
    <row r="1626" spans="1:9">
      <c r="A1626" s="2"/>
      <c r="B1626" s="8" t="s">
        <v>350</v>
      </c>
      <c r="C1626" s="5">
        <v>1</v>
      </c>
      <c r="D1626" s="2" t="s">
        <v>291</v>
      </c>
      <c r="E1626" s="5">
        <v>100000</v>
      </c>
      <c r="F1626" s="5">
        <f>C1626*E1626</f>
        <v>100000</v>
      </c>
      <c r="G1626" s="2"/>
      <c r="H1626" s="5">
        <f>PRODUCT(F1626,G1626)</f>
        <v>100000</v>
      </c>
    </row>
    <row r="1627" spans="1:9">
      <c r="A1627" s="2"/>
      <c r="B1627" s="8" t="s">
        <v>379</v>
      </c>
      <c r="C1627" s="5">
        <v>0</v>
      </c>
      <c r="D1627" s="2" t="s">
        <v>269</v>
      </c>
      <c r="E1627" s="2" t="e">
        <f>1/0</f>
        <v>#DIV/0!</v>
      </c>
      <c r="F1627" s="10">
        <v>7300000</v>
      </c>
      <c r="G1627" s="2"/>
      <c r="H1627" s="10">
        <v>7300000</v>
      </c>
    </row>
    <row r="1628" spans="1:9">
      <c r="B1628" s="14" t="s">
        <v>649</v>
      </c>
      <c r="C1628" s="6">
        <v>1600</v>
      </c>
      <c r="D1628" s="3" t="s">
        <v>269</v>
      </c>
      <c r="E1628" s="6">
        <v>4562.5</v>
      </c>
      <c r="F1628" s="6">
        <f>SUM(H1601:H1624,H1626:H1626,H1628:H1628)</f>
        <v>7300000</v>
      </c>
      <c r="G1628" s="3"/>
      <c r="I1628" s="6">
        <f>PRODUCT(F1628,G1628)</f>
        <v>7300000</v>
      </c>
    </row>
    <row r="1630" spans="1:9">
      <c r="A1630" s="7"/>
      <c r="B1630" s="16" t="s">
        <v>650</v>
      </c>
    </row>
    <row r="1631" spans="1:9">
      <c r="A1631" s="2"/>
      <c r="B1631" s="8"/>
      <c r="C1631" s="2"/>
      <c r="D1631" s="2"/>
      <c r="E1631" s="2"/>
      <c r="G1631" s="2"/>
      <c r="H1631" s="2"/>
    </row>
    <row r="1632" spans="1:9">
      <c r="A1632" s="2"/>
      <c r="B1632" s="8" t="s">
        <v>651</v>
      </c>
      <c r="C1632" s="2"/>
      <c r="D1632" s="2" t="s">
        <v>283</v>
      </c>
      <c r="E1632" s="2"/>
      <c r="G1632" s="2"/>
      <c r="H1632" s="2"/>
    </row>
    <row r="1633" spans="1:9">
      <c r="B1633" s="14" t="s">
        <v>652</v>
      </c>
      <c r="C1633" s="6">
        <v>0</v>
      </c>
      <c r="D1633" s="3" t="s">
        <v>269</v>
      </c>
      <c r="E1633" s="3"/>
      <c r="F1633" s="6">
        <f>SUM(H1631:H1633)</f>
        <v>0</v>
      </c>
      <c r="G1633" s="3"/>
      <c r="I1633" s="6">
        <f>PRODUCT(F1633,G1633)</f>
        <v>0</v>
      </c>
    </row>
    <row r="1635" spans="1:9">
      <c r="A1635" s="7" t="s">
        <v>653</v>
      </c>
      <c r="B1635" s="16" t="s">
        <v>654</v>
      </c>
    </row>
    <row r="1636" spans="1:9">
      <c r="A1636" s="2"/>
      <c r="B1636" s="8"/>
      <c r="C1636" s="2"/>
      <c r="D1636" s="2"/>
      <c r="E1636" s="2"/>
      <c r="G1636" s="2"/>
      <c r="H1636" s="2"/>
    </row>
    <row r="1637" spans="1:9">
      <c r="A1637" s="2"/>
      <c r="B1637" s="8" t="s">
        <v>340</v>
      </c>
      <c r="C1637" s="2"/>
      <c r="D1637" s="2"/>
      <c r="E1637" s="2"/>
      <c r="G1637" s="2"/>
      <c r="H1637" s="2"/>
    </row>
    <row r="1638" spans="1:9">
      <c r="A1638" s="2"/>
      <c r="B1638" s="8" t="s">
        <v>356</v>
      </c>
      <c r="C1638" s="2"/>
      <c r="D1638" s="2"/>
      <c r="E1638" s="2"/>
      <c r="G1638" s="2"/>
      <c r="H1638" s="2"/>
    </row>
    <row r="1639" spans="1:9">
      <c r="A1639" s="2"/>
      <c r="B1639" s="8"/>
      <c r="C1639" s="2"/>
      <c r="D1639" s="2"/>
      <c r="E1639" s="2"/>
      <c r="G1639" s="2"/>
      <c r="H1639" s="2"/>
    </row>
    <row r="1640" spans="1:9">
      <c r="A1640" s="2"/>
      <c r="B1640" s="8" t="s">
        <v>342</v>
      </c>
      <c r="C1640" s="2"/>
      <c r="D1640" s="2"/>
      <c r="E1640" s="2"/>
      <c r="G1640" s="2"/>
      <c r="H1640" s="2"/>
    </row>
    <row r="1641" spans="1:9">
      <c r="A1641" s="2"/>
      <c r="B1641" s="8" t="s">
        <v>602</v>
      </c>
      <c r="C1641" s="2"/>
      <c r="D1641" s="2"/>
      <c r="E1641" s="2"/>
      <c r="G1641" s="2"/>
      <c r="H1641" s="2"/>
    </row>
    <row r="1642" spans="1:9">
      <c r="A1642" s="2"/>
      <c r="B1642" s="8" t="s">
        <v>370</v>
      </c>
      <c r="C1642" s="5">
        <v>3200</v>
      </c>
      <c r="D1642" s="2" t="s">
        <v>269</v>
      </c>
      <c r="E1642" s="5">
        <v>3380</v>
      </c>
      <c r="F1642" s="5">
        <f>C1642*E1642</f>
        <v>10816000</v>
      </c>
      <c r="G1642" s="2"/>
      <c r="H1642" s="5">
        <f>PRODUCT(F1642,G1642)</f>
        <v>10816000</v>
      </c>
    </row>
    <row r="1643" spans="1:9">
      <c r="A1643" s="2"/>
      <c r="B1643" s="8" t="s">
        <v>360</v>
      </c>
      <c r="C1643" s="5">
        <v>880</v>
      </c>
      <c r="D1643" s="2" t="s">
        <v>269</v>
      </c>
      <c r="E1643" s="5">
        <v>2500</v>
      </c>
      <c r="F1643" s="5">
        <f>C1643*E1643</f>
        <v>2200000</v>
      </c>
      <c r="G1643" s="2"/>
      <c r="H1643" s="5">
        <f>PRODUCT(F1643,G1643)</f>
        <v>2200000</v>
      </c>
    </row>
    <row r="1644" spans="1:9">
      <c r="A1644" s="2"/>
      <c r="B1644" s="8" t="s">
        <v>371</v>
      </c>
      <c r="C1644" s="5">
        <v>320</v>
      </c>
      <c r="D1644" s="2" t="s">
        <v>269</v>
      </c>
      <c r="E1644" s="5">
        <v>1340</v>
      </c>
      <c r="F1644" s="5">
        <f>C1644*E1644</f>
        <v>428800</v>
      </c>
      <c r="G1644" s="2"/>
      <c r="H1644" s="5">
        <f>PRODUCT(F1644,G1644)</f>
        <v>428800</v>
      </c>
    </row>
    <row r="1645" spans="1:9">
      <c r="A1645" s="2"/>
      <c r="B1645" s="8" t="s">
        <v>348</v>
      </c>
      <c r="C1645" s="5">
        <v>4400</v>
      </c>
      <c r="D1645" s="2" t="s">
        <v>269</v>
      </c>
      <c r="E1645" s="5">
        <v>3055.6363636363599</v>
      </c>
      <c r="F1645" s="10">
        <v>13444800</v>
      </c>
      <c r="G1645" s="2"/>
      <c r="H1645" s="10">
        <v>13444800</v>
      </c>
    </row>
    <row r="1646" spans="1:9">
      <c r="A1646" s="2"/>
      <c r="B1646" s="8" t="s">
        <v>655</v>
      </c>
      <c r="C1646" s="2"/>
      <c r="D1646" s="2"/>
      <c r="E1646" s="2"/>
      <c r="G1646" s="2"/>
      <c r="H1646" s="2"/>
    </row>
    <row r="1647" spans="1:9">
      <c r="A1647" s="2"/>
      <c r="B1647" s="8" t="s">
        <v>373</v>
      </c>
      <c r="C1647" s="5">
        <v>4400</v>
      </c>
      <c r="D1647" s="2" t="s">
        <v>269</v>
      </c>
      <c r="E1647" s="5">
        <v>50</v>
      </c>
      <c r="F1647" s="5">
        <f>C1647*E1647</f>
        <v>220000</v>
      </c>
      <c r="G1647" s="2"/>
      <c r="H1647" s="5">
        <f>PRODUCT(F1647,G1647)</f>
        <v>220000</v>
      </c>
    </row>
    <row r="1648" spans="1:9">
      <c r="A1648" s="2"/>
      <c r="B1648" s="8" t="s">
        <v>656</v>
      </c>
      <c r="C1648" s="5">
        <v>1400</v>
      </c>
      <c r="D1648" s="2" t="s">
        <v>269</v>
      </c>
      <c r="E1648" s="5">
        <v>1190</v>
      </c>
      <c r="F1648" s="5">
        <f>C1648*E1648</f>
        <v>1666000</v>
      </c>
      <c r="G1648" s="2"/>
      <c r="H1648" s="5">
        <f>PRODUCT(F1648,G1648)</f>
        <v>1666000</v>
      </c>
    </row>
    <row r="1649" spans="1:8">
      <c r="A1649" s="2"/>
      <c r="B1649" s="8" t="s">
        <v>350</v>
      </c>
      <c r="C1649" s="5">
        <v>1</v>
      </c>
      <c r="D1649" s="2" t="s">
        <v>291</v>
      </c>
      <c r="E1649" s="5">
        <v>200000</v>
      </c>
      <c r="F1649" s="5">
        <f>C1649*E1649</f>
        <v>200000</v>
      </c>
      <c r="G1649" s="2"/>
      <c r="H1649" s="5">
        <f>PRODUCT(F1649,G1649)</f>
        <v>200000</v>
      </c>
    </row>
    <row r="1650" spans="1:8">
      <c r="A1650" s="2"/>
      <c r="B1650" s="8" t="s">
        <v>352</v>
      </c>
      <c r="C1650" s="5">
        <v>110</v>
      </c>
      <c r="D1650" s="2" t="s">
        <v>269</v>
      </c>
      <c r="E1650" s="5">
        <v>500</v>
      </c>
      <c r="F1650" s="5">
        <f>C1650*E1650</f>
        <v>55000</v>
      </c>
      <c r="G1650" s="2"/>
      <c r="H1650" s="5">
        <f>PRODUCT(F1650,G1650)</f>
        <v>55000</v>
      </c>
    </row>
    <row r="1651" spans="1:8">
      <c r="A1651" s="2"/>
      <c r="B1651" s="8" t="s">
        <v>353</v>
      </c>
      <c r="C1651" s="5">
        <v>5800</v>
      </c>
      <c r="D1651" s="2" t="s">
        <v>269</v>
      </c>
      <c r="E1651" s="5">
        <v>2687.2068965517201</v>
      </c>
      <c r="F1651" s="10">
        <v>15585800</v>
      </c>
      <c r="G1651" s="2"/>
      <c r="H1651" s="10">
        <v>15585800</v>
      </c>
    </row>
    <row r="1652" spans="1:8">
      <c r="A1652" s="2"/>
      <c r="B1652" s="8" t="s">
        <v>377</v>
      </c>
      <c r="C1652" s="5">
        <v>40</v>
      </c>
      <c r="D1652" s="2" t="s">
        <v>272</v>
      </c>
      <c r="E1652" s="5">
        <v>389645</v>
      </c>
      <c r="G1652" s="2"/>
      <c r="H1652" s="2"/>
    </row>
    <row r="1653" spans="1:8">
      <c r="A1653" s="2"/>
      <c r="B1653" s="8"/>
      <c r="C1653" s="2"/>
      <c r="D1653" s="2"/>
      <c r="E1653" s="2"/>
      <c r="G1653" s="2"/>
      <c r="H1653" s="2"/>
    </row>
    <row r="1654" spans="1:8">
      <c r="A1654" s="2"/>
      <c r="B1654" s="8"/>
      <c r="C1654" s="2"/>
      <c r="D1654" s="2"/>
      <c r="E1654" s="2"/>
      <c r="G1654" s="2"/>
      <c r="H1654" s="2"/>
    </row>
    <row r="1655" spans="1:8">
      <c r="A1655" s="2"/>
      <c r="B1655" s="8" t="s">
        <v>357</v>
      </c>
      <c r="C1655" s="2"/>
      <c r="D1655" s="2"/>
      <c r="E1655" s="2"/>
      <c r="G1655" s="2"/>
      <c r="H1655" s="2"/>
    </row>
    <row r="1656" spans="1:8">
      <c r="A1656" s="2"/>
      <c r="B1656" s="8" t="s">
        <v>602</v>
      </c>
      <c r="C1656" s="2"/>
      <c r="D1656" s="2"/>
      <c r="E1656" s="2"/>
      <c r="G1656" s="2"/>
      <c r="H1656" s="2"/>
    </row>
    <row r="1657" spans="1:8">
      <c r="A1657" s="2"/>
      <c r="B1657" s="8" t="s">
        <v>370</v>
      </c>
      <c r="C1657" s="5">
        <v>4656</v>
      </c>
      <c r="D1657" s="2" t="s">
        <v>269</v>
      </c>
      <c r="E1657" s="5">
        <v>3380</v>
      </c>
      <c r="F1657" s="5">
        <f>C1657*E1657</f>
        <v>15737280</v>
      </c>
      <c r="G1657" s="2"/>
      <c r="H1657" s="5">
        <f>PRODUCT(F1657,G1657)</f>
        <v>15737280</v>
      </c>
    </row>
    <row r="1658" spans="1:8">
      <c r="A1658" s="2"/>
      <c r="B1658" s="8" t="s">
        <v>360</v>
      </c>
      <c r="C1658" s="5">
        <v>1280</v>
      </c>
      <c r="D1658" s="2" t="s">
        <v>269</v>
      </c>
      <c r="E1658" s="5">
        <v>2500</v>
      </c>
      <c r="F1658" s="5">
        <f>C1658*E1658</f>
        <v>3200000</v>
      </c>
      <c r="G1658" s="2"/>
      <c r="H1658" s="5">
        <f>PRODUCT(F1658,G1658)</f>
        <v>3200000</v>
      </c>
    </row>
    <row r="1659" spans="1:8">
      <c r="A1659" s="2"/>
      <c r="B1659" s="8" t="s">
        <v>371</v>
      </c>
      <c r="C1659" s="5">
        <v>464</v>
      </c>
      <c r="D1659" s="2" t="s">
        <v>269</v>
      </c>
      <c r="E1659" s="5">
        <v>1340</v>
      </c>
      <c r="F1659" s="5">
        <f>C1659*E1659</f>
        <v>621760</v>
      </c>
      <c r="G1659" s="2"/>
      <c r="H1659" s="5">
        <f>PRODUCT(F1659,G1659)</f>
        <v>621760</v>
      </c>
    </row>
    <row r="1660" spans="1:8">
      <c r="A1660" s="2"/>
      <c r="B1660" s="8" t="s">
        <v>361</v>
      </c>
      <c r="C1660" s="5">
        <v>6400</v>
      </c>
      <c r="D1660" s="2" t="s">
        <v>269</v>
      </c>
      <c r="E1660" s="5">
        <v>3056.1</v>
      </c>
      <c r="F1660" s="10">
        <v>19559040</v>
      </c>
      <c r="G1660" s="2"/>
      <c r="H1660" s="10">
        <v>19559040</v>
      </c>
    </row>
    <row r="1661" spans="1:8">
      <c r="A1661" s="2"/>
      <c r="B1661" s="8" t="s">
        <v>655</v>
      </c>
      <c r="C1661" s="2"/>
      <c r="D1661" s="2"/>
      <c r="E1661" s="2"/>
      <c r="G1661" s="2"/>
      <c r="H1661" s="2"/>
    </row>
    <row r="1662" spans="1:8">
      <c r="A1662" s="2"/>
      <c r="B1662" s="8" t="s">
        <v>373</v>
      </c>
      <c r="C1662" s="5">
        <v>6400</v>
      </c>
      <c r="D1662" s="2" t="s">
        <v>269</v>
      </c>
      <c r="E1662" s="5">
        <v>50</v>
      </c>
      <c r="F1662" s="5">
        <f>C1662*E1662</f>
        <v>320000</v>
      </c>
      <c r="G1662" s="2"/>
      <c r="H1662" s="5">
        <f>PRODUCT(F1662,G1662)</f>
        <v>320000</v>
      </c>
    </row>
    <row r="1663" spans="1:8">
      <c r="A1663" s="2"/>
      <c r="B1663" s="8" t="s">
        <v>656</v>
      </c>
      <c r="C1663" s="5">
        <v>2030</v>
      </c>
      <c r="D1663" s="2" t="s">
        <v>269</v>
      </c>
      <c r="E1663" s="5">
        <v>1190</v>
      </c>
      <c r="F1663" s="5">
        <f>C1663*E1663</f>
        <v>2415700</v>
      </c>
      <c r="G1663" s="2"/>
      <c r="H1663" s="5">
        <f>PRODUCT(F1663,G1663)</f>
        <v>2415700</v>
      </c>
    </row>
    <row r="1664" spans="1:8">
      <c r="A1664" s="2"/>
      <c r="B1664" s="8" t="s">
        <v>350</v>
      </c>
      <c r="C1664" s="5">
        <v>1</v>
      </c>
      <c r="D1664" s="2" t="s">
        <v>291</v>
      </c>
      <c r="E1664" s="5">
        <v>200000</v>
      </c>
      <c r="F1664" s="5">
        <f>C1664*E1664</f>
        <v>200000</v>
      </c>
      <c r="G1664" s="2"/>
      <c r="H1664" s="5">
        <f>PRODUCT(F1664,G1664)</f>
        <v>200000</v>
      </c>
    </row>
    <row r="1665" spans="1:8">
      <c r="A1665" s="2"/>
      <c r="B1665" s="8" t="s">
        <v>352</v>
      </c>
      <c r="C1665" s="5">
        <v>160</v>
      </c>
      <c r="D1665" s="2" t="s">
        <v>269</v>
      </c>
      <c r="E1665" s="5">
        <v>500</v>
      </c>
      <c r="F1665" s="5">
        <f>C1665*E1665</f>
        <v>80000</v>
      </c>
      <c r="G1665" s="2"/>
      <c r="H1665" s="5">
        <f>PRODUCT(F1665,G1665)</f>
        <v>80000</v>
      </c>
    </row>
    <row r="1666" spans="1:8">
      <c r="A1666" s="2"/>
      <c r="B1666" s="8" t="s">
        <v>477</v>
      </c>
      <c r="C1666" s="5">
        <v>8430</v>
      </c>
      <c r="D1666" s="2" t="s">
        <v>269</v>
      </c>
      <c r="E1666" s="5">
        <v>2677.90510083037</v>
      </c>
      <c r="F1666" s="10">
        <v>22574740</v>
      </c>
      <c r="G1666" s="2"/>
      <c r="H1666" s="10">
        <v>22574740</v>
      </c>
    </row>
    <row r="1667" spans="1:8">
      <c r="A1667" s="2"/>
      <c r="B1667" s="8" t="s">
        <v>377</v>
      </c>
      <c r="C1667" s="5">
        <v>58</v>
      </c>
      <c r="D1667" s="2" t="s">
        <v>272</v>
      </c>
      <c r="E1667" s="5">
        <v>389219.65517241397</v>
      </c>
      <c r="G1667" s="2"/>
      <c r="H1667" s="2"/>
    </row>
    <row r="1668" spans="1:8">
      <c r="A1668" s="2"/>
      <c r="B1668" s="8"/>
      <c r="C1668" s="2"/>
      <c r="D1668" s="2"/>
      <c r="E1668" s="2"/>
      <c r="G1668" s="2"/>
      <c r="H1668" s="2"/>
    </row>
    <row r="1669" spans="1:8">
      <c r="A1669" s="2"/>
      <c r="B1669" s="8" t="s">
        <v>381</v>
      </c>
      <c r="C1669" s="2"/>
      <c r="D1669" s="2"/>
      <c r="E1669" s="2"/>
      <c r="G1669" s="2"/>
      <c r="H1669" s="2"/>
    </row>
    <row r="1670" spans="1:8">
      <c r="A1670" s="2"/>
      <c r="B1670" s="8" t="s">
        <v>602</v>
      </c>
      <c r="C1670" s="2"/>
      <c r="D1670" s="2"/>
      <c r="E1670" s="2"/>
      <c r="G1670" s="2"/>
      <c r="H1670" s="2"/>
    </row>
    <row r="1671" spans="1:8">
      <c r="A1671" s="2"/>
      <c r="B1671" s="8" t="s">
        <v>370</v>
      </c>
      <c r="C1671" s="5">
        <v>3344</v>
      </c>
      <c r="D1671" s="2" t="s">
        <v>269</v>
      </c>
      <c r="E1671" s="5">
        <v>3380</v>
      </c>
      <c r="F1671" s="5">
        <f>C1671*E1671</f>
        <v>11302720</v>
      </c>
      <c r="G1671" s="2"/>
      <c r="H1671" s="5">
        <f>PRODUCT(F1671,G1671)</f>
        <v>11302720</v>
      </c>
    </row>
    <row r="1672" spans="1:8">
      <c r="A1672" s="2"/>
      <c r="B1672" s="8" t="s">
        <v>360</v>
      </c>
      <c r="C1672" s="5">
        <v>920</v>
      </c>
      <c r="D1672" s="2" t="s">
        <v>269</v>
      </c>
      <c r="E1672" s="5">
        <v>2500</v>
      </c>
      <c r="F1672" s="5">
        <f>C1672*E1672</f>
        <v>2300000</v>
      </c>
      <c r="G1672" s="2"/>
      <c r="H1672" s="5">
        <f>PRODUCT(F1672,G1672)</f>
        <v>2300000</v>
      </c>
    </row>
    <row r="1673" spans="1:8">
      <c r="A1673" s="2"/>
      <c r="B1673" s="8" t="s">
        <v>371</v>
      </c>
      <c r="C1673" s="5">
        <v>336</v>
      </c>
      <c r="D1673" s="2" t="s">
        <v>269</v>
      </c>
      <c r="E1673" s="5">
        <v>1340</v>
      </c>
      <c r="F1673" s="5">
        <f>C1673*E1673</f>
        <v>450240</v>
      </c>
      <c r="G1673" s="2"/>
      <c r="H1673" s="5">
        <f>PRODUCT(F1673,G1673)</f>
        <v>450240</v>
      </c>
    </row>
    <row r="1674" spans="1:8">
      <c r="A1674" s="2"/>
      <c r="B1674" s="8" t="s">
        <v>382</v>
      </c>
      <c r="C1674" s="5">
        <v>4600</v>
      </c>
      <c r="D1674" s="2" t="s">
        <v>269</v>
      </c>
      <c r="E1674" s="5">
        <v>3054.99130434783</v>
      </c>
      <c r="F1674" s="10">
        <v>14052960</v>
      </c>
      <c r="G1674" s="2"/>
      <c r="H1674" s="10">
        <v>14052960</v>
      </c>
    </row>
    <row r="1675" spans="1:8">
      <c r="A1675" s="2"/>
      <c r="B1675" s="8" t="s">
        <v>655</v>
      </c>
      <c r="C1675" s="2"/>
      <c r="D1675" s="2"/>
      <c r="E1675" s="2"/>
      <c r="G1675" s="2"/>
      <c r="H1675" s="2"/>
    </row>
    <row r="1676" spans="1:8">
      <c r="A1676" s="2"/>
      <c r="B1676" s="8" t="s">
        <v>373</v>
      </c>
      <c r="C1676" s="5">
        <v>4600</v>
      </c>
      <c r="D1676" s="2" t="s">
        <v>269</v>
      </c>
      <c r="E1676" s="5">
        <v>50</v>
      </c>
      <c r="F1676" s="5">
        <f>C1676*E1676</f>
        <v>230000</v>
      </c>
      <c r="G1676" s="2"/>
      <c r="H1676" s="5">
        <f>PRODUCT(F1676,G1676)</f>
        <v>230000</v>
      </c>
    </row>
    <row r="1677" spans="1:8">
      <c r="A1677" s="2"/>
      <c r="B1677" s="8" t="s">
        <v>656</v>
      </c>
      <c r="C1677" s="5">
        <v>1400</v>
      </c>
      <c r="D1677" s="2" t="s">
        <v>269</v>
      </c>
      <c r="E1677" s="5">
        <v>1190</v>
      </c>
      <c r="F1677" s="5">
        <f>C1677*E1677</f>
        <v>1666000</v>
      </c>
      <c r="G1677" s="2"/>
      <c r="H1677" s="5">
        <f>PRODUCT(F1677,G1677)</f>
        <v>1666000</v>
      </c>
    </row>
    <row r="1678" spans="1:8">
      <c r="A1678" s="2"/>
      <c r="B1678" s="8" t="s">
        <v>350</v>
      </c>
      <c r="C1678" s="5">
        <v>1</v>
      </c>
      <c r="D1678" s="2" t="s">
        <v>291</v>
      </c>
      <c r="E1678" s="5">
        <v>200000</v>
      </c>
      <c r="F1678" s="5">
        <f>C1678*E1678</f>
        <v>200000</v>
      </c>
      <c r="G1678" s="2"/>
      <c r="H1678" s="5">
        <f>PRODUCT(F1678,G1678)</f>
        <v>200000</v>
      </c>
    </row>
    <row r="1679" spans="1:8">
      <c r="A1679" s="2"/>
      <c r="B1679" s="8" t="s">
        <v>352</v>
      </c>
      <c r="C1679" s="5">
        <v>115</v>
      </c>
      <c r="D1679" s="2" t="s">
        <v>269</v>
      </c>
      <c r="E1679" s="5">
        <v>500</v>
      </c>
      <c r="F1679" s="5">
        <f>C1679*E1679</f>
        <v>57500</v>
      </c>
      <c r="G1679" s="2"/>
      <c r="H1679" s="5">
        <f>PRODUCT(F1679,G1679)</f>
        <v>57500</v>
      </c>
    </row>
    <row r="1680" spans="1:8">
      <c r="A1680" s="2"/>
      <c r="B1680" s="8" t="s">
        <v>383</v>
      </c>
      <c r="C1680" s="5">
        <v>6000</v>
      </c>
      <c r="D1680" s="2" t="s">
        <v>269</v>
      </c>
      <c r="E1680" s="5">
        <v>2701.07666666667</v>
      </c>
      <c r="F1680" s="10">
        <v>16206460</v>
      </c>
      <c r="G1680" s="2"/>
      <c r="H1680" s="10">
        <v>16206460</v>
      </c>
    </row>
    <row r="1681" spans="1:8">
      <c r="A1681" s="2"/>
      <c r="B1681" s="8" t="s">
        <v>377</v>
      </c>
      <c r="C1681" s="5">
        <v>40</v>
      </c>
      <c r="D1681" s="2" t="s">
        <v>272</v>
      </c>
      <c r="E1681" s="5">
        <v>405161.5</v>
      </c>
      <c r="G1681" s="2"/>
      <c r="H1681" s="2"/>
    </row>
    <row r="1682" spans="1:8">
      <c r="A1682" s="2"/>
      <c r="B1682" s="8"/>
      <c r="C1682" s="2"/>
      <c r="D1682" s="2"/>
      <c r="E1682" s="2"/>
      <c r="G1682" s="2"/>
      <c r="H1682" s="2"/>
    </row>
    <row r="1683" spans="1:8">
      <c r="A1683" s="2"/>
      <c r="B1683" s="8" t="s">
        <v>520</v>
      </c>
      <c r="C1683" s="2"/>
      <c r="D1683" s="2"/>
      <c r="E1683" s="2"/>
      <c r="G1683" s="2"/>
      <c r="H1683" s="2"/>
    </row>
    <row r="1684" spans="1:8">
      <c r="A1684" s="2"/>
      <c r="B1684" s="8" t="s">
        <v>602</v>
      </c>
      <c r="C1684" s="2"/>
      <c r="D1684" s="2"/>
      <c r="E1684" s="2"/>
      <c r="G1684" s="2"/>
      <c r="H1684" s="2"/>
    </row>
    <row r="1685" spans="1:8">
      <c r="A1685" s="2"/>
      <c r="B1685" s="8" t="s">
        <v>370</v>
      </c>
      <c r="C1685" s="5">
        <v>3344</v>
      </c>
      <c r="D1685" s="2" t="s">
        <v>269</v>
      </c>
      <c r="E1685" s="5">
        <v>3380</v>
      </c>
      <c r="F1685" s="5">
        <f>C1685*E1685</f>
        <v>11302720</v>
      </c>
      <c r="G1685" s="2"/>
      <c r="H1685" s="5">
        <f>PRODUCT(F1685,G1685)</f>
        <v>11302720</v>
      </c>
    </row>
    <row r="1686" spans="1:8">
      <c r="A1686" s="2"/>
      <c r="B1686" s="8" t="s">
        <v>360</v>
      </c>
      <c r="C1686" s="5">
        <v>920</v>
      </c>
      <c r="D1686" s="2" t="s">
        <v>269</v>
      </c>
      <c r="E1686" s="5">
        <v>2500</v>
      </c>
      <c r="F1686" s="5">
        <f>C1686*E1686</f>
        <v>2300000</v>
      </c>
      <c r="G1686" s="2"/>
      <c r="H1686" s="5">
        <f>PRODUCT(F1686,G1686)</f>
        <v>2300000</v>
      </c>
    </row>
    <row r="1687" spans="1:8">
      <c r="A1687" s="2"/>
      <c r="B1687" s="8" t="s">
        <v>371</v>
      </c>
      <c r="C1687" s="5">
        <v>336</v>
      </c>
      <c r="D1687" s="2" t="s">
        <v>269</v>
      </c>
      <c r="E1687" s="5">
        <v>1340</v>
      </c>
      <c r="F1687" s="5">
        <f>C1687*E1687</f>
        <v>450240</v>
      </c>
      <c r="G1687" s="2"/>
      <c r="H1687" s="5">
        <f>PRODUCT(F1687,G1687)</f>
        <v>450240</v>
      </c>
    </row>
    <row r="1688" spans="1:8">
      <c r="A1688" s="2"/>
      <c r="B1688" s="8" t="s">
        <v>522</v>
      </c>
      <c r="C1688" s="5">
        <v>4600</v>
      </c>
      <c r="D1688" s="2" t="s">
        <v>269</v>
      </c>
      <c r="E1688" s="5">
        <v>3054.99130434783</v>
      </c>
      <c r="F1688" s="10">
        <v>14052960</v>
      </c>
      <c r="G1688" s="2"/>
      <c r="H1688" s="10">
        <v>14052960</v>
      </c>
    </row>
    <row r="1689" spans="1:8">
      <c r="A1689" s="2"/>
      <c r="B1689" s="8" t="s">
        <v>655</v>
      </c>
      <c r="C1689" s="2"/>
      <c r="D1689" s="2"/>
      <c r="E1689" s="2"/>
      <c r="G1689" s="2"/>
      <c r="H1689" s="2"/>
    </row>
    <row r="1690" spans="1:8">
      <c r="A1690" s="2"/>
      <c r="B1690" s="8" t="s">
        <v>373</v>
      </c>
      <c r="C1690" s="5">
        <v>4600</v>
      </c>
      <c r="D1690" s="2" t="s">
        <v>269</v>
      </c>
      <c r="E1690" s="5">
        <v>50</v>
      </c>
      <c r="F1690" s="5">
        <f>C1690*E1690</f>
        <v>230000</v>
      </c>
      <c r="G1690" s="2"/>
      <c r="H1690" s="5">
        <f>PRODUCT(F1690,G1690)</f>
        <v>230000</v>
      </c>
    </row>
    <row r="1691" spans="1:8">
      <c r="A1691" s="2"/>
      <c r="B1691" s="8" t="s">
        <v>656</v>
      </c>
      <c r="C1691" s="5">
        <v>1470</v>
      </c>
      <c r="D1691" s="2" t="s">
        <v>269</v>
      </c>
      <c r="E1691" s="5">
        <v>1190</v>
      </c>
      <c r="F1691" s="5">
        <f>C1691*E1691</f>
        <v>1749300</v>
      </c>
      <c r="G1691" s="2"/>
      <c r="H1691" s="5">
        <f>PRODUCT(F1691,G1691)</f>
        <v>1749300</v>
      </c>
    </row>
    <row r="1692" spans="1:8">
      <c r="A1692" s="2"/>
      <c r="B1692" s="8" t="s">
        <v>350</v>
      </c>
      <c r="C1692" s="5">
        <v>1</v>
      </c>
      <c r="D1692" s="2" t="s">
        <v>291</v>
      </c>
      <c r="E1692" s="5">
        <v>200000</v>
      </c>
      <c r="F1692" s="5">
        <f>C1692*E1692</f>
        <v>200000</v>
      </c>
      <c r="G1692" s="2"/>
      <c r="H1692" s="5">
        <f>PRODUCT(F1692,G1692)</f>
        <v>200000</v>
      </c>
    </row>
    <row r="1693" spans="1:8">
      <c r="A1693" s="2"/>
      <c r="B1693" s="8" t="s">
        <v>352</v>
      </c>
      <c r="C1693" s="5">
        <v>115</v>
      </c>
      <c r="D1693" s="2" t="s">
        <v>269</v>
      </c>
      <c r="E1693" s="5">
        <v>500</v>
      </c>
      <c r="F1693" s="5">
        <f>C1693*E1693</f>
        <v>57500</v>
      </c>
      <c r="G1693" s="2"/>
      <c r="H1693" s="5">
        <f>PRODUCT(F1693,G1693)</f>
        <v>57500</v>
      </c>
    </row>
    <row r="1694" spans="1:8">
      <c r="A1694" s="2"/>
      <c r="B1694" s="8" t="s">
        <v>523</v>
      </c>
      <c r="C1694" s="5">
        <v>6070</v>
      </c>
      <c r="D1694" s="2" t="s">
        <v>269</v>
      </c>
      <c r="E1694" s="5">
        <v>2683.6507413509098</v>
      </c>
      <c r="F1694" s="10">
        <v>16289760</v>
      </c>
      <c r="G1694" s="2"/>
      <c r="H1694" s="10">
        <v>16289760</v>
      </c>
    </row>
    <row r="1695" spans="1:8">
      <c r="A1695" s="2"/>
      <c r="B1695" s="8" t="s">
        <v>377</v>
      </c>
      <c r="C1695" s="5">
        <v>42</v>
      </c>
      <c r="D1695" s="2" t="s">
        <v>272</v>
      </c>
      <c r="E1695" s="5">
        <v>387851.42857142899</v>
      </c>
      <c r="G1695" s="2"/>
      <c r="H1695" s="2"/>
    </row>
    <row r="1696" spans="1:8">
      <c r="A1696" s="2"/>
      <c r="B1696" s="8"/>
      <c r="C1696" s="2"/>
      <c r="D1696" s="2"/>
      <c r="E1696" s="2"/>
      <c r="G1696" s="2"/>
      <c r="H1696" s="2"/>
    </row>
    <row r="1697" spans="1:8">
      <c r="A1697" s="2"/>
      <c r="B1697" s="8" t="s">
        <v>478</v>
      </c>
      <c r="C1697" s="2"/>
      <c r="D1697" s="2"/>
      <c r="E1697" s="2"/>
      <c r="G1697" s="2"/>
      <c r="H1697" s="2"/>
    </row>
    <row r="1698" spans="1:8">
      <c r="A1698" s="2"/>
      <c r="B1698" s="8" t="s">
        <v>602</v>
      </c>
      <c r="C1698" s="2"/>
      <c r="D1698" s="2"/>
      <c r="E1698" s="2"/>
      <c r="G1698" s="2"/>
      <c r="H1698" s="2"/>
    </row>
    <row r="1699" spans="1:8">
      <c r="A1699" s="2"/>
      <c r="B1699" s="8" t="s">
        <v>370</v>
      </c>
      <c r="C1699" s="5">
        <v>2184</v>
      </c>
      <c r="D1699" s="2" t="s">
        <v>269</v>
      </c>
      <c r="E1699" s="5">
        <v>3380</v>
      </c>
      <c r="F1699" s="5">
        <f>C1699*E1699</f>
        <v>7381920</v>
      </c>
      <c r="G1699" s="2"/>
      <c r="H1699" s="5">
        <f>PRODUCT(F1699,G1699)</f>
        <v>7381920</v>
      </c>
    </row>
    <row r="1700" spans="1:8">
      <c r="A1700" s="2"/>
      <c r="B1700" s="8" t="s">
        <v>360</v>
      </c>
      <c r="C1700" s="5">
        <v>600</v>
      </c>
      <c r="D1700" s="2" t="s">
        <v>269</v>
      </c>
      <c r="E1700" s="5">
        <v>2500</v>
      </c>
      <c r="F1700" s="5">
        <f>C1700*E1700</f>
        <v>1500000</v>
      </c>
      <c r="G1700" s="2"/>
      <c r="H1700" s="5">
        <f>PRODUCT(F1700,G1700)</f>
        <v>1500000</v>
      </c>
    </row>
    <row r="1701" spans="1:8">
      <c r="A1701" s="2"/>
      <c r="B1701" s="8" t="s">
        <v>371</v>
      </c>
      <c r="C1701" s="5">
        <v>216</v>
      </c>
      <c r="D1701" s="2" t="s">
        <v>269</v>
      </c>
      <c r="E1701" s="5">
        <v>1340</v>
      </c>
      <c r="F1701" s="5">
        <f>C1701*E1701</f>
        <v>289440</v>
      </c>
      <c r="G1701" s="2"/>
      <c r="H1701" s="5">
        <f>PRODUCT(F1701,G1701)</f>
        <v>289440</v>
      </c>
    </row>
    <row r="1702" spans="1:8">
      <c r="A1702" s="2"/>
      <c r="B1702" s="8" t="s">
        <v>604</v>
      </c>
      <c r="C1702" s="5">
        <v>3000</v>
      </c>
      <c r="D1702" s="2" t="s">
        <v>269</v>
      </c>
      <c r="E1702" s="5">
        <v>3057.12</v>
      </c>
      <c r="F1702" s="10">
        <v>9171360</v>
      </c>
      <c r="G1702" s="2"/>
      <c r="H1702" s="10">
        <v>9171360</v>
      </c>
    </row>
    <row r="1703" spans="1:8">
      <c r="A1703" s="2"/>
      <c r="B1703" s="8" t="s">
        <v>655</v>
      </c>
      <c r="C1703" s="2"/>
      <c r="D1703" s="2"/>
      <c r="E1703" s="2"/>
      <c r="G1703" s="2"/>
      <c r="H1703" s="2"/>
    </row>
    <row r="1704" spans="1:8">
      <c r="A1704" s="2"/>
      <c r="B1704" s="8" t="s">
        <v>373</v>
      </c>
      <c r="C1704" s="5">
        <v>3000</v>
      </c>
      <c r="D1704" s="2" t="s">
        <v>269</v>
      </c>
      <c r="E1704" s="5">
        <v>50</v>
      </c>
      <c r="F1704" s="5">
        <f>C1704*E1704</f>
        <v>150000</v>
      </c>
      <c r="G1704" s="2"/>
      <c r="H1704" s="5">
        <f>PRODUCT(F1704,G1704)</f>
        <v>150000</v>
      </c>
    </row>
    <row r="1705" spans="1:8">
      <c r="A1705" s="2"/>
      <c r="B1705" s="8" t="s">
        <v>656</v>
      </c>
      <c r="C1705" s="5">
        <v>945</v>
      </c>
      <c r="D1705" s="2" t="s">
        <v>269</v>
      </c>
      <c r="E1705" s="5">
        <v>1190</v>
      </c>
      <c r="F1705" s="5">
        <f>C1705*E1705</f>
        <v>1124550</v>
      </c>
      <c r="G1705" s="2"/>
      <c r="H1705" s="5">
        <f>PRODUCT(F1705,G1705)</f>
        <v>1124550</v>
      </c>
    </row>
    <row r="1706" spans="1:8">
      <c r="A1706" s="2"/>
      <c r="B1706" s="8" t="s">
        <v>350</v>
      </c>
      <c r="C1706" s="5">
        <v>1</v>
      </c>
      <c r="D1706" s="2" t="s">
        <v>291</v>
      </c>
      <c r="E1706" s="5">
        <v>200000</v>
      </c>
      <c r="F1706" s="5">
        <f>C1706*E1706</f>
        <v>200000</v>
      </c>
      <c r="G1706" s="2"/>
      <c r="H1706" s="5">
        <f>PRODUCT(F1706,G1706)</f>
        <v>200000</v>
      </c>
    </row>
    <row r="1707" spans="1:8">
      <c r="A1707" s="2"/>
      <c r="B1707" s="8" t="s">
        <v>352</v>
      </c>
      <c r="C1707" s="5">
        <v>75</v>
      </c>
      <c r="D1707" s="2" t="s">
        <v>269</v>
      </c>
      <c r="E1707" s="5">
        <v>500</v>
      </c>
      <c r="F1707" s="5">
        <f>C1707*E1707</f>
        <v>37500</v>
      </c>
      <c r="G1707" s="2"/>
      <c r="H1707" s="5">
        <f>PRODUCT(F1707,G1707)</f>
        <v>37500</v>
      </c>
    </row>
    <row r="1708" spans="1:8">
      <c r="A1708" s="2"/>
      <c r="B1708" s="8" t="s">
        <v>485</v>
      </c>
      <c r="C1708" s="5">
        <v>3945</v>
      </c>
      <c r="D1708" s="2" t="s">
        <v>269</v>
      </c>
      <c r="E1708" s="5">
        <v>2708.0887198986102</v>
      </c>
      <c r="F1708" s="10">
        <v>10683410</v>
      </c>
      <c r="G1708" s="2"/>
      <c r="H1708" s="10">
        <v>10683410</v>
      </c>
    </row>
    <row r="1709" spans="1:8">
      <c r="A1709" s="2"/>
      <c r="B1709" s="8" t="s">
        <v>377</v>
      </c>
      <c r="C1709" s="5">
        <v>27</v>
      </c>
      <c r="D1709" s="2" t="s">
        <v>272</v>
      </c>
      <c r="E1709" s="5">
        <v>395681.85185185203</v>
      </c>
      <c r="G1709" s="2"/>
      <c r="H1709" s="2"/>
    </row>
    <row r="1710" spans="1:8">
      <c r="A1710" s="2"/>
      <c r="B1710" s="8"/>
      <c r="C1710" s="2"/>
      <c r="D1710" s="2"/>
      <c r="E1710" s="2"/>
      <c r="G1710" s="2"/>
      <c r="H1710" s="2"/>
    </row>
    <row r="1711" spans="1:8">
      <c r="A1711" s="2"/>
      <c r="B1711" s="8" t="s">
        <v>541</v>
      </c>
      <c r="C1711" s="2"/>
      <c r="D1711" s="2"/>
      <c r="E1711" s="2"/>
      <c r="G1711" s="2"/>
      <c r="H1711" s="2"/>
    </row>
    <row r="1712" spans="1:8">
      <c r="A1712" s="2"/>
      <c r="B1712" s="8" t="s">
        <v>657</v>
      </c>
      <c r="C1712" s="2"/>
      <c r="D1712" s="2"/>
      <c r="E1712" s="2"/>
      <c r="G1712" s="2"/>
      <c r="H1712" s="2"/>
    </row>
    <row r="1713" spans="1:8">
      <c r="A1713" s="2"/>
      <c r="B1713" s="8" t="s">
        <v>370</v>
      </c>
      <c r="C1713" s="5">
        <v>1744</v>
      </c>
      <c r="D1713" s="2" t="s">
        <v>269</v>
      </c>
      <c r="E1713" s="5">
        <v>3380</v>
      </c>
      <c r="F1713" s="5">
        <f>C1713*E1713</f>
        <v>5894720</v>
      </c>
      <c r="G1713" s="2"/>
      <c r="H1713" s="5">
        <f>PRODUCT(F1713,G1713)</f>
        <v>5894720</v>
      </c>
    </row>
    <row r="1714" spans="1:8">
      <c r="A1714" s="2"/>
      <c r="B1714" s="8" t="s">
        <v>360</v>
      </c>
      <c r="C1714" s="5">
        <v>480</v>
      </c>
      <c r="D1714" s="2" t="s">
        <v>269</v>
      </c>
      <c r="E1714" s="5">
        <v>2500</v>
      </c>
      <c r="F1714" s="5">
        <f>C1714*E1714</f>
        <v>1200000</v>
      </c>
      <c r="G1714" s="2"/>
      <c r="H1714" s="5">
        <f>PRODUCT(F1714,G1714)</f>
        <v>1200000</v>
      </c>
    </row>
    <row r="1715" spans="1:8">
      <c r="A1715" s="2"/>
      <c r="B1715" s="8" t="s">
        <v>371</v>
      </c>
      <c r="C1715" s="5">
        <v>176</v>
      </c>
      <c r="D1715" s="2" t="s">
        <v>269</v>
      </c>
      <c r="E1715" s="5">
        <v>1340</v>
      </c>
      <c r="F1715" s="5">
        <f>C1715*E1715</f>
        <v>235840</v>
      </c>
      <c r="G1715" s="2"/>
      <c r="H1715" s="5">
        <f>PRODUCT(F1715,G1715)</f>
        <v>235840</v>
      </c>
    </row>
    <row r="1716" spans="1:8">
      <c r="A1716" s="2"/>
      <c r="B1716" s="8" t="s">
        <v>402</v>
      </c>
      <c r="C1716" s="5">
        <v>2400</v>
      </c>
      <c r="D1716" s="2" t="s">
        <v>269</v>
      </c>
      <c r="E1716" s="5">
        <v>3054.4</v>
      </c>
      <c r="F1716" s="10">
        <v>7330560</v>
      </c>
      <c r="G1716" s="2"/>
      <c r="H1716" s="10">
        <v>7330560</v>
      </c>
    </row>
    <row r="1717" spans="1:8">
      <c r="A1717" s="2"/>
      <c r="B1717" s="8" t="s">
        <v>655</v>
      </c>
      <c r="C1717" s="2"/>
      <c r="D1717" s="2"/>
      <c r="E1717" s="2"/>
      <c r="G1717" s="2"/>
      <c r="H1717" s="2"/>
    </row>
    <row r="1718" spans="1:8">
      <c r="A1718" s="2"/>
      <c r="B1718" s="8" t="s">
        <v>373</v>
      </c>
      <c r="C1718" s="5">
        <v>2400</v>
      </c>
      <c r="D1718" s="2" t="s">
        <v>269</v>
      </c>
      <c r="E1718" s="5">
        <v>50</v>
      </c>
      <c r="F1718" s="5">
        <f>C1718*E1718</f>
        <v>120000</v>
      </c>
      <c r="G1718" s="2"/>
      <c r="H1718" s="5">
        <f>PRODUCT(F1718,G1718)</f>
        <v>120000</v>
      </c>
    </row>
    <row r="1719" spans="1:8">
      <c r="A1719" s="2"/>
      <c r="B1719" s="8" t="s">
        <v>656</v>
      </c>
      <c r="C1719" s="5">
        <v>770</v>
      </c>
      <c r="D1719" s="2" t="s">
        <v>269</v>
      </c>
      <c r="E1719" s="5">
        <v>1190</v>
      </c>
      <c r="F1719" s="5">
        <f>C1719*E1719</f>
        <v>916300</v>
      </c>
      <c r="G1719" s="2"/>
      <c r="H1719" s="5">
        <f>PRODUCT(F1719,G1719)</f>
        <v>916300</v>
      </c>
    </row>
    <row r="1720" spans="1:8">
      <c r="A1720" s="2"/>
      <c r="B1720" s="8" t="s">
        <v>350</v>
      </c>
      <c r="C1720" s="5">
        <v>1</v>
      </c>
      <c r="D1720" s="2" t="s">
        <v>291</v>
      </c>
      <c r="E1720" s="5">
        <v>200000</v>
      </c>
      <c r="F1720" s="5">
        <f>C1720*E1720</f>
        <v>200000</v>
      </c>
      <c r="G1720" s="2"/>
      <c r="H1720" s="5">
        <f>PRODUCT(F1720,G1720)</f>
        <v>200000</v>
      </c>
    </row>
    <row r="1721" spans="1:8">
      <c r="A1721" s="2"/>
      <c r="B1721" s="8" t="s">
        <v>352</v>
      </c>
      <c r="C1721" s="5">
        <v>80</v>
      </c>
      <c r="D1721" s="2" t="s">
        <v>269</v>
      </c>
      <c r="E1721" s="5">
        <v>500</v>
      </c>
      <c r="F1721" s="5">
        <f>C1721*E1721</f>
        <v>40000</v>
      </c>
      <c r="G1721" s="2"/>
      <c r="H1721" s="5">
        <f>PRODUCT(F1721,G1721)</f>
        <v>40000</v>
      </c>
    </row>
    <row r="1722" spans="1:8">
      <c r="A1722" s="2"/>
      <c r="B1722" s="8" t="s">
        <v>405</v>
      </c>
      <c r="C1722" s="5">
        <v>3170</v>
      </c>
      <c r="D1722" s="2" t="s">
        <v>269</v>
      </c>
      <c r="E1722" s="5">
        <v>2715.0977917981099</v>
      </c>
      <c r="F1722" s="10">
        <v>8606860</v>
      </c>
      <c r="G1722" s="2"/>
      <c r="H1722" s="10">
        <v>8606860</v>
      </c>
    </row>
    <row r="1723" spans="1:8">
      <c r="A1723" s="2"/>
      <c r="B1723" s="8" t="s">
        <v>377</v>
      </c>
      <c r="C1723" s="5">
        <v>22</v>
      </c>
      <c r="D1723" s="2" t="s">
        <v>272</v>
      </c>
      <c r="E1723" s="5">
        <v>391220.909090909</v>
      </c>
      <c r="G1723" s="2"/>
      <c r="H1723" s="2"/>
    </row>
    <row r="1724" spans="1:8">
      <c r="A1724" s="2"/>
      <c r="B1724" s="8"/>
      <c r="C1724" s="2"/>
      <c r="D1724" s="2"/>
      <c r="E1724" s="2"/>
      <c r="G1724" s="2"/>
      <c r="H1724" s="2"/>
    </row>
    <row r="1725" spans="1:8">
      <c r="A1725" s="2"/>
      <c r="B1725" s="8" t="s">
        <v>549</v>
      </c>
      <c r="C1725" s="2"/>
      <c r="D1725" s="2"/>
      <c r="E1725" s="2"/>
      <c r="G1725" s="2"/>
      <c r="H1725" s="2"/>
    </row>
    <row r="1726" spans="1:8">
      <c r="A1726" s="2"/>
      <c r="B1726" s="8" t="s">
        <v>657</v>
      </c>
      <c r="C1726" s="2"/>
      <c r="D1726" s="2"/>
      <c r="E1726" s="2"/>
      <c r="G1726" s="2"/>
      <c r="H1726" s="2"/>
    </row>
    <row r="1727" spans="1:8">
      <c r="A1727" s="2"/>
      <c r="B1727" s="8" t="s">
        <v>370</v>
      </c>
      <c r="C1727" s="5">
        <v>1744</v>
      </c>
      <c r="D1727" s="2" t="s">
        <v>269</v>
      </c>
      <c r="E1727" s="5">
        <v>3380</v>
      </c>
      <c r="F1727" s="5">
        <f>C1727*E1727</f>
        <v>5894720</v>
      </c>
      <c r="G1727" s="2"/>
      <c r="H1727" s="5">
        <f>PRODUCT(F1727,G1727)</f>
        <v>5894720</v>
      </c>
    </row>
    <row r="1728" spans="1:8">
      <c r="A1728" s="2"/>
      <c r="B1728" s="8" t="s">
        <v>360</v>
      </c>
      <c r="C1728" s="5">
        <v>480</v>
      </c>
      <c r="D1728" s="2" t="s">
        <v>269</v>
      </c>
      <c r="E1728" s="5">
        <v>2500</v>
      </c>
      <c r="F1728" s="5">
        <f>C1728*E1728</f>
        <v>1200000</v>
      </c>
      <c r="G1728" s="2"/>
      <c r="H1728" s="5">
        <f>PRODUCT(F1728,G1728)</f>
        <v>1200000</v>
      </c>
    </row>
    <row r="1729" spans="1:8">
      <c r="A1729" s="2"/>
      <c r="B1729" s="8" t="s">
        <v>371</v>
      </c>
      <c r="C1729" s="5">
        <v>176</v>
      </c>
      <c r="D1729" s="2" t="s">
        <v>269</v>
      </c>
      <c r="E1729" s="5">
        <v>1340</v>
      </c>
      <c r="F1729" s="5">
        <f>C1729*E1729</f>
        <v>235840</v>
      </c>
      <c r="G1729" s="2"/>
      <c r="H1729" s="5">
        <f>PRODUCT(F1729,G1729)</f>
        <v>235840</v>
      </c>
    </row>
    <row r="1730" spans="1:8">
      <c r="A1730" s="2"/>
      <c r="B1730" s="8" t="s">
        <v>605</v>
      </c>
      <c r="C1730" s="5">
        <v>2400</v>
      </c>
      <c r="D1730" s="2" t="s">
        <v>269</v>
      </c>
      <c r="E1730" s="5">
        <v>3054.4</v>
      </c>
      <c r="F1730" s="10">
        <v>7330560</v>
      </c>
      <c r="G1730" s="2"/>
      <c r="H1730" s="10">
        <v>7330560</v>
      </c>
    </row>
    <row r="1731" spans="1:8">
      <c r="A1731" s="2"/>
      <c r="B1731" s="8" t="s">
        <v>655</v>
      </c>
      <c r="C1731" s="2"/>
      <c r="D1731" s="2"/>
      <c r="E1731" s="2"/>
      <c r="G1731" s="2"/>
      <c r="H1731" s="2"/>
    </row>
    <row r="1732" spans="1:8">
      <c r="A1732" s="2"/>
      <c r="B1732" s="8" t="s">
        <v>373</v>
      </c>
      <c r="C1732" s="5">
        <v>2400</v>
      </c>
      <c r="D1732" s="2" t="s">
        <v>269</v>
      </c>
      <c r="E1732" s="5">
        <v>50</v>
      </c>
      <c r="F1732" s="5">
        <f>C1732*E1732</f>
        <v>120000</v>
      </c>
      <c r="G1732" s="2"/>
      <c r="H1732" s="5">
        <f>PRODUCT(F1732,G1732)</f>
        <v>120000</v>
      </c>
    </row>
    <row r="1733" spans="1:8">
      <c r="A1733" s="2"/>
      <c r="B1733" s="8" t="s">
        <v>656</v>
      </c>
      <c r="C1733" s="5">
        <v>770</v>
      </c>
      <c r="D1733" s="2" t="s">
        <v>269</v>
      </c>
      <c r="E1733" s="5">
        <v>1190</v>
      </c>
      <c r="F1733" s="5">
        <f>C1733*E1733</f>
        <v>916300</v>
      </c>
      <c r="G1733" s="2"/>
      <c r="H1733" s="5">
        <f>PRODUCT(F1733,G1733)</f>
        <v>916300</v>
      </c>
    </row>
    <row r="1734" spans="1:8">
      <c r="A1734" s="2"/>
      <c r="B1734" s="8" t="s">
        <v>350</v>
      </c>
      <c r="C1734" s="5">
        <v>1</v>
      </c>
      <c r="D1734" s="2" t="s">
        <v>291</v>
      </c>
      <c r="E1734" s="5">
        <v>200000</v>
      </c>
      <c r="F1734" s="5">
        <f>C1734*E1734</f>
        <v>200000</v>
      </c>
      <c r="G1734" s="2"/>
      <c r="H1734" s="5">
        <f>PRODUCT(F1734,G1734)</f>
        <v>200000</v>
      </c>
    </row>
    <row r="1735" spans="1:8">
      <c r="A1735" s="2"/>
      <c r="B1735" s="8" t="s">
        <v>352</v>
      </c>
      <c r="C1735" s="5">
        <v>80</v>
      </c>
      <c r="D1735" s="2" t="s">
        <v>269</v>
      </c>
      <c r="E1735" s="5">
        <v>500</v>
      </c>
      <c r="F1735" s="5">
        <f>C1735*E1735</f>
        <v>40000</v>
      </c>
      <c r="G1735" s="2"/>
      <c r="H1735" s="5">
        <f>PRODUCT(F1735,G1735)</f>
        <v>40000</v>
      </c>
    </row>
    <row r="1736" spans="1:8">
      <c r="A1736" s="2"/>
      <c r="B1736" s="8" t="s">
        <v>554</v>
      </c>
      <c r="C1736" s="5">
        <v>3170</v>
      </c>
      <c r="D1736" s="2" t="s">
        <v>269</v>
      </c>
      <c r="E1736" s="5">
        <v>2715.0977917981099</v>
      </c>
      <c r="F1736" s="10">
        <v>8606860</v>
      </c>
      <c r="G1736" s="2"/>
      <c r="H1736" s="10">
        <v>8606860</v>
      </c>
    </row>
    <row r="1737" spans="1:8">
      <c r="A1737" s="2"/>
      <c r="B1737" s="8" t="s">
        <v>377</v>
      </c>
      <c r="C1737" s="5">
        <v>22</v>
      </c>
      <c r="D1737" s="2" t="s">
        <v>272</v>
      </c>
      <c r="E1737" s="5">
        <v>391220.909090909</v>
      </c>
      <c r="G1737" s="2"/>
      <c r="H1737" s="2"/>
    </row>
    <row r="1738" spans="1:8">
      <c r="A1738" s="2"/>
      <c r="B1738" s="8"/>
      <c r="C1738" s="2"/>
      <c r="D1738" s="2"/>
      <c r="E1738" s="2"/>
      <c r="G1738" s="2"/>
      <c r="H1738" s="2"/>
    </row>
    <row r="1739" spans="1:8">
      <c r="A1739" s="2"/>
      <c r="B1739" s="8" t="s">
        <v>487</v>
      </c>
      <c r="C1739" s="2"/>
      <c r="D1739" s="2"/>
      <c r="E1739" s="2"/>
      <c r="G1739" s="2"/>
      <c r="H1739" s="2"/>
    </row>
    <row r="1740" spans="1:8">
      <c r="A1740" s="2"/>
      <c r="B1740" s="8" t="s">
        <v>657</v>
      </c>
      <c r="C1740" s="2"/>
      <c r="D1740" s="2"/>
      <c r="E1740" s="2"/>
      <c r="G1740" s="2"/>
      <c r="H1740" s="2"/>
    </row>
    <row r="1741" spans="1:8">
      <c r="A1741" s="2"/>
      <c r="B1741" s="8" t="s">
        <v>370</v>
      </c>
      <c r="C1741" s="5">
        <v>1744</v>
      </c>
      <c r="D1741" s="2" t="s">
        <v>269</v>
      </c>
      <c r="E1741" s="5">
        <v>3380</v>
      </c>
      <c r="F1741" s="5">
        <f>C1741*E1741</f>
        <v>5894720</v>
      </c>
      <c r="G1741" s="2"/>
      <c r="H1741" s="5">
        <f>PRODUCT(F1741,G1741)</f>
        <v>5894720</v>
      </c>
    </row>
    <row r="1742" spans="1:8">
      <c r="A1742" s="2"/>
      <c r="B1742" s="8" t="s">
        <v>360</v>
      </c>
      <c r="C1742" s="5">
        <v>480</v>
      </c>
      <c r="D1742" s="2" t="s">
        <v>269</v>
      </c>
      <c r="E1742" s="5">
        <v>2500</v>
      </c>
      <c r="F1742" s="5">
        <f>C1742*E1742</f>
        <v>1200000</v>
      </c>
      <c r="G1742" s="2"/>
      <c r="H1742" s="5">
        <f>PRODUCT(F1742,G1742)</f>
        <v>1200000</v>
      </c>
    </row>
    <row r="1743" spans="1:8">
      <c r="A1743" s="2"/>
      <c r="B1743" s="8" t="s">
        <v>371</v>
      </c>
      <c r="C1743" s="5">
        <v>176</v>
      </c>
      <c r="D1743" s="2" t="s">
        <v>269</v>
      </c>
      <c r="E1743" s="5">
        <v>1340</v>
      </c>
      <c r="F1743" s="5">
        <f>C1743*E1743</f>
        <v>235840</v>
      </c>
      <c r="G1743" s="2"/>
      <c r="H1743" s="5">
        <f>PRODUCT(F1743,G1743)</f>
        <v>235840</v>
      </c>
    </row>
    <row r="1744" spans="1:8">
      <c r="A1744" s="2"/>
      <c r="B1744" s="8" t="s">
        <v>606</v>
      </c>
      <c r="C1744" s="5">
        <v>2400</v>
      </c>
      <c r="D1744" s="2" t="s">
        <v>269</v>
      </c>
      <c r="E1744" s="5">
        <v>3054.4</v>
      </c>
      <c r="F1744" s="10">
        <v>7330560</v>
      </c>
      <c r="G1744" s="2"/>
      <c r="H1744" s="10">
        <v>7330560</v>
      </c>
    </row>
    <row r="1745" spans="1:8">
      <c r="A1745" s="2"/>
      <c r="B1745" s="8" t="s">
        <v>655</v>
      </c>
      <c r="C1745" s="2"/>
      <c r="D1745" s="2"/>
      <c r="E1745" s="2"/>
      <c r="G1745" s="2"/>
      <c r="H1745" s="2"/>
    </row>
    <row r="1746" spans="1:8">
      <c r="A1746" s="2"/>
      <c r="B1746" s="8" t="s">
        <v>373</v>
      </c>
      <c r="C1746" s="5">
        <v>2400</v>
      </c>
      <c r="D1746" s="2" t="s">
        <v>269</v>
      </c>
      <c r="E1746" s="5">
        <v>100</v>
      </c>
      <c r="F1746" s="5">
        <f>C1746*E1746</f>
        <v>240000</v>
      </c>
      <c r="G1746" s="2"/>
      <c r="H1746" s="5">
        <f>PRODUCT(F1746,G1746)</f>
        <v>240000</v>
      </c>
    </row>
    <row r="1747" spans="1:8">
      <c r="A1747" s="2"/>
      <c r="B1747" s="8" t="s">
        <v>656</v>
      </c>
      <c r="C1747" s="5">
        <v>770</v>
      </c>
      <c r="D1747" s="2" t="s">
        <v>269</v>
      </c>
      <c r="E1747" s="5">
        <v>1190</v>
      </c>
      <c r="F1747" s="5">
        <f>C1747*E1747</f>
        <v>916300</v>
      </c>
      <c r="G1747" s="2"/>
      <c r="H1747" s="5">
        <f>PRODUCT(F1747,G1747)</f>
        <v>916300</v>
      </c>
    </row>
    <row r="1748" spans="1:8">
      <c r="A1748" s="2"/>
      <c r="B1748" s="8" t="s">
        <v>350</v>
      </c>
      <c r="C1748" s="5">
        <v>1</v>
      </c>
      <c r="D1748" s="2" t="s">
        <v>291</v>
      </c>
      <c r="E1748" s="5">
        <v>200000</v>
      </c>
      <c r="F1748" s="5">
        <f>C1748*E1748</f>
        <v>200000</v>
      </c>
      <c r="G1748" s="2"/>
      <c r="H1748" s="5">
        <f>PRODUCT(F1748,G1748)</f>
        <v>200000</v>
      </c>
    </row>
    <row r="1749" spans="1:8">
      <c r="A1749" s="2"/>
      <c r="B1749" s="8" t="s">
        <v>352</v>
      </c>
      <c r="C1749" s="5">
        <v>80</v>
      </c>
      <c r="D1749" s="2" t="s">
        <v>269</v>
      </c>
      <c r="E1749" s="5">
        <v>500</v>
      </c>
      <c r="F1749" s="5">
        <f>C1749*E1749</f>
        <v>40000</v>
      </c>
      <c r="G1749" s="2"/>
      <c r="H1749" s="5">
        <f>PRODUCT(F1749,G1749)</f>
        <v>40000</v>
      </c>
    </row>
    <row r="1750" spans="1:8">
      <c r="A1750" s="2"/>
      <c r="B1750" s="8" t="s">
        <v>607</v>
      </c>
      <c r="C1750" s="5">
        <v>3170</v>
      </c>
      <c r="D1750" s="2" t="s">
        <v>269</v>
      </c>
      <c r="E1750" s="5">
        <v>2752.9526813880102</v>
      </c>
      <c r="F1750" s="10">
        <v>8726860</v>
      </c>
      <c r="G1750" s="2"/>
      <c r="H1750" s="10">
        <v>8726860</v>
      </c>
    </row>
    <row r="1751" spans="1:8">
      <c r="A1751" s="2"/>
      <c r="B1751" s="8" t="s">
        <v>377</v>
      </c>
      <c r="C1751" s="5">
        <v>22</v>
      </c>
      <c r="D1751" s="2" t="s">
        <v>272</v>
      </c>
      <c r="E1751" s="5">
        <v>396675.454545455</v>
      </c>
      <c r="G1751" s="2"/>
      <c r="H1751" s="2"/>
    </row>
    <row r="1752" spans="1:8">
      <c r="A1752" s="2"/>
      <c r="B1752" s="8"/>
      <c r="C1752" s="2"/>
      <c r="D1752" s="2"/>
      <c r="E1752" s="2"/>
      <c r="G1752" s="2"/>
      <c r="H1752" s="2"/>
    </row>
    <row r="1753" spans="1:8">
      <c r="A1753" s="2"/>
      <c r="B1753" s="8" t="s">
        <v>612</v>
      </c>
      <c r="C1753" s="2"/>
      <c r="D1753" s="2"/>
      <c r="E1753" s="2"/>
      <c r="G1753" s="2"/>
      <c r="H1753" s="2"/>
    </row>
    <row r="1754" spans="1:8">
      <c r="A1754" s="2"/>
      <c r="B1754" s="8" t="s">
        <v>657</v>
      </c>
      <c r="C1754" s="2"/>
      <c r="D1754" s="2"/>
      <c r="E1754" s="2"/>
      <c r="G1754" s="2"/>
      <c r="H1754" s="2"/>
    </row>
    <row r="1755" spans="1:8">
      <c r="A1755" s="2"/>
      <c r="B1755" s="8" t="s">
        <v>370</v>
      </c>
      <c r="C1755" s="5">
        <v>1744</v>
      </c>
      <c r="D1755" s="2" t="s">
        <v>269</v>
      </c>
      <c r="E1755" s="5">
        <v>3380</v>
      </c>
      <c r="F1755" s="5">
        <f>C1755*E1755</f>
        <v>5894720</v>
      </c>
      <c r="G1755" s="2"/>
      <c r="H1755" s="5">
        <f>PRODUCT(F1755,G1755)</f>
        <v>5894720</v>
      </c>
    </row>
    <row r="1756" spans="1:8">
      <c r="A1756" s="2"/>
      <c r="B1756" s="8" t="s">
        <v>360</v>
      </c>
      <c r="C1756" s="5">
        <v>480</v>
      </c>
      <c r="D1756" s="2" t="s">
        <v>269</v>
      </c>
      <c r="E1756" s="5">
        <v>2500</v>
      </c>
      <c r="F1756" s="5">
        <f>C1756*E1756</f>
        <v>1200000</v>
      </c>
      <c r="G1756" s="2"/>
      <c r="H1756" s="5">
        <f>PRODUCT(F1756,G1756)</f>
        <v>1200000</v>
      </c>
    </row>
    <row r="1757" spans="1:8">
      <c r="A1757" s="2"/>
      <c r="B1757" s="8" t="s">
        <v>371</v>
      </c>
      <c r="C1757" s="5">
        <v>176</v>
      </c>
      <c r="D1757" s="2" t="s">
        <v>269</v>
      </c>
      <c r="E1757" s="5">
        <v>1340</v>
      </c>
      <c r="F1757" s="5">
        <f>C1757*E1757</f>
        <v>235840</v>
      </c>
      <c r="G1757" s="2"/>
      <c r="H1757" s="5">
        <f>PRODUCT(F1757,G1757)</f>
        <v>235840</v>
      </c>
    </row>
    <row r="1758" spans="1:8">
      <c r="A1758" s="2"/>
      <c r="B1758" s="8" t="s">
        <v>615</v>
      </c>
      <c r="C1758" s="5">
        <v>2400</v>
      </c>
      <c r="D1758" s="2" t="s">
        <v>269</v>
      </c>
      <c r="E1758" s="5">
        <v>3054.4</v>
      </c>
      <c r="F1758" s="10">
        <v>7330560</v>
      </c>
      <c r="G1758" s="2"/>
      <c r="H1758" s="10">
        <v>7330560</v>
      </c>
    </row>
    <row r="1759" spans="1:8">
      <c r="A1759" s="2"/>
      <c r="B1759" s="8" t="s">
        <v>655</v>
      </c>
      <c r="C1759" s="2"/>
      <c r="D1759" s="2"/>
      <c r="E1759" s="2"/>
      <c r="G1759" s="2"/>
      <c r="H1759" s="2"/>
    </row>
    <row r="1760" spans="1:8">
      <c r="A1760" s="2"/>
      <c r="B1760" s="8" t="s">
        <v>373</v>
      </c>
      <c r="C1760" s="5">
        <v>2400</v>
      </c>
      <c r="D1760" s="2" t="s">
        <v>269</v>
      </c>
      <c r="E1760" s="5">
        <v>100</v>
      </c>
      <c r="F1760" s="5">
        <f>C1760*E1760</f>
        <v>240000</v>
      </c>
      <c r="G1760" s="2"/>
      <c r="H1760" s="5">
        <f>PRODUCT(F1760,G1760)</f>
        <v>240000</v>
      </c>
    </row>
    <row r="1761" spans="1:9">
      <c r="A1761" s="2"/>
      <c r="B1761" s="8" t="s">
        <v>656</v>
      </c>
      <c r="C1761" s="5">
        <v>770</v>
      </c>
      <c r="D1761" s="2" t="s">
        <v>269</v>
      </c>
      <c r="E1761" s="5">
        <v>1190</v>
      </c>
      <c r="F1761" s="5">
        <f>C1761*E1761</f>
        <v>916300</v>
      </c>
      <c r="G1761" s="2"/>
      <c r="H1761" s="5">
        <f>PRODUCT(F1761,G1761)</f>
        <v>916300</v>
      </c>
    </row>
    <row r="1762" spans="1:9">
      <c r="A1762" s="2"/>
      <c r="B1762" s="8" t="s">
        <v>350</v>
      </c>
      <c r="C1762" s="5">
        <v>1</v>
      </c>
      <c r="D1762" s="2" t="s">
        <v>291</v>
      </c>
      <c r="E1762" s="5">
        <v>200000</v>
      </c>
      <c r="F1762" s="5">
        <f>C1762*E1762</f>
        <v>200000</v>
      </c>
      <c r="G1762" s="2"/>
      <c r="H1762" s="5">
        <f>PRODUCT(F1762,G1762)</f>
        <v>200000</v>
      </c>
    </row>
    <row r="1763" spans="1:9">
      <c r="A1763" s="2"/>
      <c r="B1763" s="8" t="s">
        <v>352</v>
      </c>
      <c r="C1763" s="5">
        <v>80</v>
      </c>
      <c r="D1763" s="2" t="s">
        <v>269</v>
      </c>
      <c r="E1763" s="5">
        <v>500</v>
      </c>
      <c r="F1763" s="5">
        <f>C1763*E1763</f>
        <v>40000</v>
      </c>
      <c r="G1763" s="2"/>
      <c r="H1763" s="5">
        <f>PRODUCT(F1763,G1763)</f>
        <v>40000</v>
      </c>
    </row>
    <row r="1764" spans="1:9">
      <c r="A1764" s="2"/>
      <c r="B1764" s="8" t="s">
        <v>412</v>
      </c>
      <c r="C1764" s="5">
        <v>3170</v>
      </c>
      <c r="D1764" s="2" t="s">
        <v>269</v>
      </c>
      <c r="E1764" s="5">
        <v>2752.9526813880102</v>
      </c>
      <c r="F1764" s="10">
        <v>8726860</v>
      </c>
      <c r="G1764" s="2"/>
      <c r="H1764" s="10">
        <v>8726860</v>
      </c>
    </row>
    <row r="1765" spans="1:9">
      <c r="A1765" s="2"/>
      <c r="B1765" s="8" t="s">
        <v>377</v>
      </c>
      <c r="C1765" s="5">
        <v>24</v>
      </c>
      <c r="D1765" s="2" t="s">
        <v>272</v>
      </c>
      <c r="E1765" s="5">
        <v>363619.16666666698</v>
      </c>
      <c r="G1765" s="2"/>
      <c r="H1765" s="2"/>
    </row>
    <row r="1766" spans="1:9">
      <c r="B1766" s="14" t="s">
        <v>658</v>
      </c>
      <c r="C1766" s="6">
        <v>42925</v>
      </c>
      <c r="D1766" s="3" t="s">
        <v>269</v>
      </c>
      <c r="E1766" s="6">
        <v>2702.5651718112999</v>
      </c>
      <c r="F1766" s="6">
        <f>SUM(H1636:H1644,H1646:H1650,H1652:H1659,H1661:H1665,H1667:H1673,H1675:H1679,H1681:H1687,H1689:H1693,H1695:H1701,H1703:H1707,H1709:H1715,H1717:H1721,H1723:H1729,H1731:H1735,H1737:H1743,H1745:H1749,H1751:H1757,H1759:H1763,H1765:H1766)</f>
        <v>116007610</v>
      </c>
      <c r="G1766" s="3"/>
      <c r="I1766" s="6">
        <f>PRODUCT(F1766,G1766)</f>
        <v>116007610</v>
      </c>
    </row>
    <row r="1768" spans="1:9">
      <c r="A1768" s="7"/>
      <c r="B1768" s="16" t="s">
        <v>659</v>
      </c>
    </row>
    <row r="1769" spans="1:9">
      <c r="A1769" s="2"/>
      <c r="B1769" s="8"/>
      <c r="C1769" s="2"/>
      <c r="D1769" s="2"/>
      <c r="E1769" s="2"/>
      <c r="G1769" s="2"/>
      <c r="H1769" s="2"/>
    </row>
    <row r="1770" spans="1:9">
      <c r="A1770" s="2"/>
      <c r="B1770" s="8" t="s">
        <v>368</v>
      </c>
      <c r="C1770" s="2"/>
      <c r="D1770" s="2"/>
      <c r="E1770" s="2"/>
      <c r="G1770" s="2"/>
      <c r="H1770" s="2"/>
    </row>
    <row r="1771" spans="1:9">
      <c r="A1771" s="2"/>
      <c r="B1771" s="8" t="s">
        <v>613</v>
      </c>
      <c r="C1771" s="2"/>
      <c r="D1771" s="2"/>
      <c r="E1771" s="2"/>
      <c r="G1771" s="2"/>
      <c r="H1771" s="2"/>
    </row>
    <row r="1772" spans="1:9">
      <c r="A1772" s="2"/>
      <c r="B1772" s="8" t="s">
        <v>614</v>
      </c>
      <c r="C1772" s="5">
        <v>960</v>
      </c>
      <c r="D1772" s="2" t="s">
        <v>269</v>
      </c>
      <c r="E1772" s="5">
        <v>1900</v>
      </c>
      <c r="F1772" s="5">
        <f>C1772*E1772</f>
        <v>1824000</v>
      </c>
      <c r="G1772" s="2"/>
      <c r="H1772" s="5">
        <f>PRODUCT(F1772,G1772)</f>
        <v>1824000</v>
      </c>
    </row>
    <row r="1773" spans="1:9">
      <c r="A1773" s="2"/>
      <c r="B1773" s="8" t="s">
        <v>372</v>
      </c>
      <c r="C1773" s="5">
        <v>960</v>
      </c>
      <c r="D1773" s="2" t="s">
        <v>269</v>
      </c>
      <c r="E1773" s="5">
        <v>1900</v>
      </c>
      <c r="F1773" s="10">
        <v>1824000</v>
      </c>
      <c r="G1773" s="2"/>
      <c r="H1773" s="10">
        <v>1824000</v>
      </c>
    </row>
    <row r="1774" spans="1:9">
      <c r="A1774" s="2"/>
      <c r="B1774" s="8" t="s">
        <v>616</v>
      </c>
      <c r="C1774" s="5">
        <v>6</v>
      </c>
      <c r="D1774" s="2" t="s">
        <v>272</v>
      </c>
      <c r="E1774" s="5">
        <v>7500</v>
      </c>
      <c r="F1774" s="5">
        <f>C1774*E1774</f>
        <v>45000</v>
      </c>
      <c r="G1774" s="2"/>
      <c r="H1774" s="5">
        <f>PRODUCT(F1774,G1774)</f>
        <v>45000</v>
      </c>
    </row>
    <row r="1775" spans="1:9">
      <c r="A1775" s="2"/>
      <c r="B1775" s="8" t="s">
        <v>372</v>
      </c>
      <c r="C1775" s="5">
        <v>960</v>
      </c>
      <c r="D1775" s="2" t="s">
        <v>269</v>
      </c>
      <c r="E1775" s="5">
        <v>1946.875</v>
      </c>
      <c r="F1775" s="10">
        <v>1869000</v>
      </c>
      <c r="G1775" s="2"/>
      <c r="H1775" s="10">
        <v>1869000</v>
      </c>
    </row>
    <row r="1776" spans="1:9">
      <c r="A1776" s="2"/>
      <c r="B1776" s="8" t="s">
        <v>617</v>
      </c>
      <c r="C1776" s="5">
        <v>6</v>
      </c>
      <c r="D1776" s="2" t="s">
        <v>272</v>
      </c>
      <c r="E1776" s="5">
        <v>311500</v>
      </c>
      <c r="G1776" s="2"/>
      <c r="H1776" s="2"/>
    </row>
    <row r="1777" spans="1:9">
      <c r="A1777" s="2"/>
      <c r="B1777" s="8"/>
      <c r="C1777" s="2"/>
      <c r="D1777" s="2"/>
      <c r="E1777" s="2"/>
      <c r="G1777" s="2"/>
      <c r="H1777" s="2"/>
    </row>
    <row r="1778" spans="1:9">
      <c r="A1778" s="2"/>
      <c r="B1778" s="8"/>
      <c r="C1778" s="2"/>
      <c r="D1778" s="2"/>
      <c r="E1778" s="2"/>
      <c r="G1778" s="2"/>
      <c r="H1778" s="2"/>
    </row>
    <row r="1779" spans="1:9">
      <c r="A1779" s="2"/>
      <c r="B1779" s="8" t="s">
        <v>387</v>
      </c>
      <c r="C1779" s="2"/>
      <c r="D1779" s="2"/>
      <c r="E1779" s="2"/>
      <c r="G1779" s="2"/>
      <c r="H1779" s="2"/>
    </row>
    <row r="1780" spans="1:9">
      <c r="A1780" s="2"/>
      <c r="B1780" s="8" t="s">
        <v>613</v>
      </c>
      <c r="C1780" s="2"/>
      <c r="D1780" s="2"/>
      <c r="E1780" s="2"/>
      <c r="G1780" s="2"/>
      <c r="H1780" s="2"/>
    </row>
    <row r="1781" spans="1:9">
      <c r="A1781" s="2"/>
      <c r="B1781" s="8" t="s">
        <v>614</v>
      </c>
      <c r="C1781" s="5">
        <v>3840</v>
      </c>
      <c r="D1781" s="2" t="s">
        <v>269</v>
      </c>
      <c r="E1781" s="5">
        <v>1900</v>
      </c>
      <c r="F1781" s="5">
        <f>C1781*E1781</f>
        <v>7296000</v>
      </c>
      <c r="G1781" s="2"/>
      <c r="H1781" s="5">
        <f>PRODUCT(F1781,G1781)</f>
        <v>7296000</v>
      </c>
    </row>
    <row r="1782" spans="1:9">
      <c r="A1782" s="2"/>
      <c r="B1782" s="8" t="s">
        <v>388</v>
      </c>
      <c r="C1782" s="5">
        <v>3840</v>
      </c>
      <c r="D1782" s="2" t="s">
        <v>269</v>
      </c>
      <c r="E1782" s="5">
        <v>1900</v>
      </c>
      <c r="F1782" s="10">
        <v>7296000</v>
      </c>
      <c r="G1782" s="2"/>
      <c r="H1782" s="10">
        <v>7296000</v>
      </c>
    </row>
    <row r="1783" spans="1:9">
      <c r="A1783" s="2"/>
      <c r="B1783" s="8" t="s">
        <v>616</v>
      </c>
      <c r="C1783" s="5">
        <v>24</v>
      </c>
      <c r="D1783" s="2" t="s">
        <v>272</v>
      </c>
      <c r="E1783" s="5">
        <v>7500</v>
      </c>
      <c r="F1783" s="5">
        <f>C1783*E1783</f>
        <v>180000</v>
      </c>
      <c r="G1783" s="2"/>
      <c r="H1783" s="5">
        <f>PRODUCT(F1783,G1783)</f>
        <v>180000</v>
      </c>
    </row>
    <row r="1784" spans="1:9">
      <c r="A1784" s="2"/>
      <c r="B1784" s="8" t="s">
        <v>388</v>
      </c>
      <c r="C1784" s="5">
        <v>3840</v>
      </c>
      <c r="D1784" s="2" t="s">
        <v>269</v>
      </c>
      <c r="E1784" s="5">
        <v>1946.875</v>
      </c>
      <c r="F1784" s="10">
        <v>7476000</v>
      </c>
      <c r="G1784" s="2"/>
      <c r="H1784" s="10">
        <v>7476000</v>
      </c>
    </row>
    <row r="1785" spans="1:9">
      <c r="A1785" s="2"/>
      <c r="B1785" s="8" t="s">
        <v>617</v>
      </c>
      <c r="C1785" s="5">
        <v>24</v>
      </c>
      <c r="D1785" s="2" t="s">
        <v>272</v>
      </c>
      <c r="E1785" s="5">
        <v>311500</v>
      </c>
      <c r="G1785" s="2"/>
      <c r="H1785" s="5">
        <f>PRODUCT(F1785,G1785)</f>
        <v>0</v>
      </c>
    </row>
    <row r="1786" spans="1:9">
      <c r="B1786" s="14" t="s">
        <v>660</v>
      </c>
      <c r="C1786" s="6">
        <v>4800</v>
      </c>
      <c r="D1786" s="3" t="s">
        <v>269</v>
      </c>
      <c r="E1786" s="6">
        <v>1946.875</v>
      </c>
      <c r="F1786" s="6">
        <f>SUM(H1769:H1772,H1774:H1774,H1776:H1781,H1783:H1783,H1785:H1786)</f>
        <v>9345000</v>
      </c>
      <c r="G1786" s="3"/>
      <c r="I1786" s="6">
        <f>PRODUCT(F1786,G1786)</f>
        <v>9345000</v>
      </c>
    </row>
    <row r="1788" spans="1:9">
      <c r="A1788" s="2"/>
      <c r="B1788" s="8"/>
      <c r="C1788" s="2"/>
      <c r="D1788" s="2"/>
      <c r="E1788" s="2"/>
      <c r="G1788" s="2"/>
      <c r="I1788" s="2"/>
    </row>
    <row r="1789" spans="1:9">
      <c r="A1789" s="2"/>
      <c r="B1789" s="8" t="s">
        <v>426</v>
      </c>
      <c r="C1789" s="5">
        <v>49325</v>
      </c>
      <c r="D1789" s="2" t="s">
        <v>269</v>
      </c>
      <c r="E1789" s="5">
        <v>2689.3585402939698</v>
      </c>
      <c r="F1789" s="10">
        <v>132652610</v>
      </c>
      <c r="G1789" s="2"/>
      <c r="I1789" s="10">
        <v>132652610</v>
      </c>
    </row>
    <row r="1790" spans="1:9">
      <c r="A1790" s="2"/>
      <c r="B1790" s="8"/>
      <c r="C1790" s="2"/>
      <c r="D1790" s="2"/>
      <c r="E1790" s="2"/>
      <c r="G1790" s="2"/>
      <c r="I1790" s="2"/>
    </row>
    <row r="1791" spans="1:9">
      <c r="A1791" s="2"/>
      <c r="B1791" s="8" t="s">
        <v>427</v>
      </c>
      <c r="C1791" s="2"/>
      <c r="D1791" s="2"/>
      <c r="E1791" s="2"/>
      <c r="G1791" s="2"/>
      <c r="I1791" s="2"/>
    </row>
    <row r="1792" spans="1:9">
      <c r="A1792" s="2"/>
      <c r="B1792" s="8" t="s">
        <v>428</v>
      </c>
      <c r="C1792" s="2"/>
      <c r="D1792" s="2"/>
      <c r="E1792" s="2"/>
      <c r="F1792" s="2" t="s">
        <v>319</v>
      </c>
      <c r="G1792" s="2"/>
      <c r="I1792" s="9" t="s">
        <v>319</v>
      </c>
    </row>
    <row r="1793" spans="1:9">
      <c r="A1793" s="2"/>
      <c r="B1793" s="8" t="s">
        <v>429</v>
      </c>
      <c r="C1793" s="2"/>
      <c r="D1793" s="2"/>
      <c r="E1793" s="2"/>
      <c r="F1793" s="2" t="s">
        <v>319</v>
      </c>
      <c r="G1793" s="2"/>
      <c r="I1793" s="9" t="s">
        <v>319</v>
      </c>
    </row>
    <row r="1794" spans="1:9">
      <c r="A1794" s="2"/>
      <c r="B1794" s="8" t="s">
        <v>430</v>
      </c>
      <c r="C1794" s="2"/>
      <c r="D1794" s="2"/>
      <c r="E1794" s="2"/>
      <c r="F1794" s="2" t="s">
        <v>319</v>
      </c>
      <c r="G1794" s="2"/>
      <c r="I1794" s="9" t="s">
        <v>319</v>
      </c>
    </row>
    <row r="1795" spans="1:9">
      <c r="A1795" s="2"/>
      <c r="B1795" s="8" t="s">
        <v>431</v>
      </c>
      <c r="C1795" s="2"/>
      <c r="D1795" s="2"/>
      <c r="E1795" s="2"/>
      <c r="F1795" s="2" t="s">
        <v>319</v>
      </c>
      <c r="G1795" s="2"/>
      <c r="I1795" s="9" t="s">
        <v>319</v>
      </c>
    </row>
    <row r="1796" spans="1:9">
      <c r="A1796" s="2"/>
      <c r="B1796" s="8"/>
      <c r="C1796" s="2"/>
      <c r="D1796" s="2"/>
      <c r="E1796" s="2"/>
      <c r="G1796" s="2"/>
      <c r="I1796" s="2"/>
    </row>
    <row r="1797" spans="1:9">
      <c r="A1797" s="2"/>
      <c r="B1797" s="8" t="s">
        <v>432</v>
      </c>
      <c r="C1797" s="2"/>
      <c r="D1797" s="2"/>
      <c r="E1797" s="2"/>
      <c r="G1797" s="2"/>
      <c r="I1797" s="2"/>
    </row>
    <row r="1798" spans="1:9">
      <c r="A1798" s="2"/>
      <c r="B1798" s="8" t="s">
        <v>331</v>
      </c>
      <c r="C1798" s="5">
        <v>3</v>
      </c>
      <c r="D1798" s="2" t="s">
        <v>276</v>
      </c>
      <c r="E1798" s="5">
        <v>132652610</v>
      </c>
      <c r="F1798" s="10">
        <v>3979578.3</v>
      </c>
      <c r="G1798" s="2"/>
      <c r="I1798" s="5">
        <f>PRODUCT(F1798,G1798)</f>
        <v>3979578.3</v>
      </c>
    </row>
    <row r="1799" spans="1:9">
      <c r="A1799" s="2"/>
      <c r="B1799" s="8"/>
      <c r="C1799" s="2"/>
      <c r="D1799" s="2"/>
      <c r="E1799" s="2"/>
      <c r="G1799" s="2"/>
      <c r="I1799" s="2"/>
    </row>
    <row r="1800" spans="1:9">
      <c r="A1800" s="2"/>
      <c r="B1800" s="8" t="s">
        <v>327</v>
      </c>
      <c r="C1800" s="2"/>
      <c r="D1800" s="2"/>
      <c r="E1800" s="2"/>
      <c r="G1800" s="2"/>
      <c r="I1800" s="2"/>
    </row>
    <row r="1801" spans="1:9">
      <c r="A1801" s="2"/>
      <c r="B1801" s="8" t="s">
        <v>278</v>
      </c>
      <c r="C1801" s="5">
        <v>1</v>
      </c>
      <c r="D1801" s="2" t="s">
        <v>291</v>
      </c>
      <c r="E1801" s="2"/>
      <c r="F1801" s="2" t="s">
        <v>328</v>
      </c>
      <c r="G1801" s="2"/>
      <c r="I1801" s="9" t="s">
        <v>328</v>
      </c>
    </row>
    <row r="1802" spans="1:9">
      <c r="A1802" s="2"/>
      <c r="B1802" s="8" t="s">
        <v>329</v>
      </c>
      <c r="C1802" s="5">
        <v>5</v>
      </c>
      <c r="D1802" s="2" t="s">
        <v>276</v>
      </c>
      <c r="E1802" s="5">
        <v>136632188.30000001</v>
      </c>
      <c r="F1802" s="10">
        <v>6831609.415</v>
      </c>
      <c r="G1802" s="2"/>
      <c r="I1802" s="5">
        <f>PRODUCT(F1802,G1802)</f>
        <v>6831609.415</v>
      </c>
    </row>
    <row r="1803" spans="1:9">
      <c r="A1803" s="2"/>
      <c r="B1803" s="8"/>
      <c r="C1803" s="2"/>
      <c r="D1803" s="2"/>
      <c r="E1803" s="2"/>
      <c r="G1803" s="2"/>
      <c r="I1803" s="2"/>
    </row>
    <row r="1804" spans="1:9">
      <c r="A1804" s="2"/>
      <c r="B1804" s="8" t="s">
        <v>332</v>
      </c>
      <c r="C1804" s="2"/>
      <c r="D1804" s="2"/>
      <c r="E1804" s="2"/>
      <c r="G1804" s="2"/>
      <c r="I1804" s="2"/>
    </row>
    <row r="1805" spans="1:9">
      <c r="A1805" s="2"/>
      <c r="B1805" s="8" t="s">
        <v>333</v>
      </c>
      <c r="C1805" s="13">
        <v>7</v>
      </c>
      <c r="D1805" s="2" t="s">
        <v>276</v>
      </c>
      <c r="E1805" s="5">
        <v>143463797.715</v>
      </c>
      <c r="F1805" s="10">
        <v>10042465.840050001</v>
      </c>
      <c r="G1805" s="2"/>
      <c r="I1805" s="5">
        <f>PRODUCT(F1805,G1805)</f>
        <v>10042465.840050001</v>
      </c>
    </row>
    <row r="1806" spans="1:9">
      <c r="A1806" s="2"/>
      <c r="B1806" s="8" t="s">
        <v>435</v>
      </c>
      <c r="C1806" s="13">
        <v>1</v>
      </c>
      <c r="D1806" s="2" t="s">
        <v>276</v>
      </c>
      <c r="E1806" s="5">
        <v>136632188.30000001</v>
      </c>
      <c r="F1806" s="10">
        <v>1366321.8829999999</v>
      </c>
      <c r="G1806" s="2"/>
      <c r="I1806" s="5">
        <f>PRODUCT(F1806,G1806)</f>
        <v>1366321.8829999999</v>
      </c>
    </row>
    <row r="1807" spans="1:9">
      <c r="A1807" s="2"/>
      <c r="B1807" s="8" t="s">
        <v>334</v>
      </c>
      <c r="C1807" s="13">
        <v>0.5</v>
      </c>
      <c r="D1807" s="2" t="s">
        <v>276</v>
      </c>
      <c r="E1807" s="5">
        <v>136632188.30000001</v>
      </c>
      <c r="F1807" s="10">
        <v>677414.34149999998</v>
      </c>
      <c r="G1807" s="2"/>
      <c r="I1807" s="5">
        <f>PRODUCT(F1807,G1807)</f>
        <v>677414.34149999998</v>
      </c>
    </row>
    <row r="1808" spans="1:9">
      <c r="A1808" s="2"/>
      <c r="B1808" s="8" t="s">
        <v>436</v>
      </c>
      <c r="C1808" s="2"/>
      <c r="D1808" s="2"/>
      <c r="E1808" s="2"/>
      <c r="F1808" s="2" t="s">
        <v>319</v>
      </c>
      <c r="G1808" s="2"/>
      <c r="I1808" s="9" t="s">
        <v>319</v>
      </c>
    </row>
    <row r="1809" spans="1:10">
      <c r="A1809" s="2"/>
      <c r="B1809" s="8"/>
      <c r="C1809" s="2"/>
      <c r="D1809" s="2"/>
      <c r="E1809" s="2"/>
      <c r="G1809" s="2"/>
      <c r="I1809" s="2"/>
    </row>
    <row r="1810" spans="1:10">
      <c r="A1810" s="2"/>
      <c r="B1810" s="8" t="s">
        <v>437</v>
      </c>
      <c r="C1810" s="5">
        <v>49325</v>
      </c>
      <c r="D1810" s="2" t="s">
        <v>269</v>
      </c>
      <c r="E1810" s="5">
        <v>3153.5732342534202</v>
      </c>
      <c r="F1810" s="10">
        <v>155549999.77954999</v>
      </c>
      <c r="G1810" s="2"/>
      <c r="I1810" s="10">
        <v>155549999.77954999</v>
      </c>
    </row>
    <row r="1811" spans="1:10">
      <c r="A1811" s="2"/>
      <c r="B1811" s="8"/>
      <c r="C1811" s="2"/>
      <c r="D1811" s="2"/>
      <c r="E1811" s="2"/>
      <c r="G1811" s="2"/>
      <c r="I1811" s="2"/>
    </row>
    <row r="1812" spans="1:10">
      <c r="A1812" s="2"/>
      <c r="B1812" s="8" t="s">
        <v>661</v>
      </c>
      <c r="C1812" s="2"/>
      <c r="D1812" s="2"/>
      <c r="E1812" s="2"/>
      <c r="F1812" s="10">
        <v>184170000.02184501</v>
      </c>
      <c r="G1812" s="2"/>
      <c r="I1812" s="10">
        <v>184170000.02184501</v>
      </c>
    </row>
    <row r="1813" spans="1:10">
      <c r="B1813" s="14" t="s">
        <v>662</v>
      </c>
      <c r="C1813" s="3"/>
      <c r="D1813" s="3"/>
      <c r="E1813" s="3"/>
      <c r="F1813" s="6">
        <f>SUM(I1514:I1600,I1602:I1614,I1616:I1788,I1790:I1809,I1811:I1811,I1813:I1813)</f>
        <v>184170000.02184451</v>
      </c>
      <c r="G1813" s="3"/>
      <c r="J1813" s="6">
        <f>PRODUCT(F1813,G1813)</f>
        <v>184170000.02184451</v>
      </c>
    </row>
    <row r="1815" spans="1:10">
      <c r="A1815" s="3"/>
      <c r="B1815" s="14" t="s">
        <v>262</v>
      </c>
    </row>
    <row r="1816" spans="1:10">
      <c r="A1816" s="2"/>
      <c r="B1816" s="8" t="s">
        <v>265</v>
      </c>
      <c r="C1816" s="2"/>
      <c r="D1816" s="2"/>
      <c r="E1816" s="2"/>
      <c r="G1816" s="2"/>
      <c r="I1816" s="2"/>
    </row>
    <row r="1818" spans="1:10">
      <c r="A1818" s="7"/>
      <c r="B1818" s="16" t="s">
        <v>267</v>
      </c>
    </row>
    <row r="1819" spans="1:10">
      <c r="A1819" s="2"/>
      <c r="B1819" s="8"/>
      <c r="C1819" s="2"/>
      <c r="D1819" s="2"/>
      <c r="E1819" s="2"/>
      <c r="G1819" s="2"/>
      <c r="H1819" s="2"/>
    </row>
    <row r="1820" spans="1:10">
      <c r="A1820" s="2"/>
      <c r="B1820" s="8" t="s">
        <v>267</v>
      </c>
      <c r="C1820" s="2"/>
      <c r="D1820" s="2"/>
      <c r="E1820" s="2"/>
      <c r="G1820" s="2"/>
      <c r="H1820" s="2"/>
    </row>
    <row r="1821" spans="1:10">
      <c r="A1821" s="2"/>
      <c r="B1821" s="8" t="s">
        <v>268</v>
      </c>
      <c r="C1821" s="5">
        <v>586</v>
      </c>
      <c r="D1821" s="2" t="s">
        <v>269</v>
      </c>
      <c r="E1821" s="5">
        <v>250</v>
      </c>
      <c r="F1821" s="5">
        <f>C1821*E1821</f>
        <v>146500</v>
      </c>
      <c r="G1821" s="2"/>
      <c r="H1821" s="11">
        <f>PRODUCT(F1821,G1821)</f>
        <v>146500</v>
      </c>
    </row>
    <row r="1822" spans="1:10">
      <c r="A1822" s="2"/>
      <c r="B1822" s="8" t="s">
        <v>273</v>
      </c>
      <c r="C1822" s="5">
        <v>88535</v>
      </c>
      <c r="D1822" s="2" t="s">
        <v>269</v>
      </c>
      <c r="E1822" s="5">
        <v>2</v>
      </c>
      <c r="F1822" s="5">
        <f>C1822*E1822</f>
        <v>177070</v>
      </c>
      <c r="G1822" s="2"/>
      <c r="H1822" s="5">
        <f>PRODUCT(F1822,G1822)</f>
        <v>177070</v>
      </c>
    </row>
    <row r="1823" spans="1:10">
      <c r="A1823" s="2"/>
      <c r="B1823" s="8"/>
      <c r="C1823" s="2"/>
      <c r="D1823" s="2"/>
      <c r="E1823" s="2"/>
      <c r="G1823" s="2"/>
      <c r="H1823" s="2"/>
    </row>
    <row r="1824" spans="1:10">
      <c r="A1824" s="2"/>
      <c r="B1824" s="8" t="s">
        <v>274</v>
      </c>
      <c r="C1824" s="5">
        <v>586</v>
      </c>
      <c r="D1824" s="2" t="s">
        <v>269</v>
      </c>
      <c r="E1824" s="5">
        <v>552.16723549488097</v>
      </c>
      <c r="F1824" s="10">
        <v>323570</v>
      </c>
      <c r="G1824" s="2"/>
      <c r="H1824" s="10">
        <v>323570</v>
      </c>
    </row>
    <row r="1825" spans="1:9">
      <c r="A1825" s="2"/>
      <c r="B1825" s="8"/>
      <c r="C1825" s="2"/>
      <c r="D1825" s="2"/>
      <c r="E1825" s="2"/>
      <c r="G1825" s="2"/>
      <c r="H1825" s="2"/>
    </row>
    <row r="1826" spans="1:9">
      <c r="A1826" s="2"/>
      <c r="B1826" s="8" t="s">
        <v>275</v>
      </c>
      <c r="C1826" s="5">
        <v>10</v>
      </c>
      <c r="D1826" s="2" t="s">
        <v>276</v>
      </c>
      <c r="E1826" s="5">
        <v>500640</v>
      </c>
      <c r="F1826" s="10">
        <v>50064</v>
      </c>
      <c r="G1826" s="2"/>
      <c r="H1826" s="5">
        <f>PRODUCT(F1826,G1826)</f>
        <v>50064</v>
      </c>
    </row>
    <row r="1827" spans="1:9">
      <c r="A1827" s="2"/>
      <c r="B1827" s="8" t="s">
        <v>277</v>
      </c>
      <c r="C1827" s="5">
        <v>5</v>
      </c>
      <c r="D1827" s="2" t="s">
        <v>276</v>
      </c>
      <c r="E1827" s="5">
        <v>550704</v>
      </c>
      <c r="F1827" s="10">
        <v>27535.200000000001</v>
      </c>
      <c r="G1827" s="2"/>
      <c r="H1827" s="5">
        <f>PRODUCT(F1827,G1827)</f>
        <v>27535.200000000001</v>
      </c>
    </row>
    <row r="1828" spans="1:9">
      <c r="A1828" s="2"/>
      <c r="B1828" s="8" t="s">
        <v>278</v>
      </c>
      <c r="C1828" s="5">
        <v>3</v>
      </c>
      <c r="D1828" s="2" t="s">
        <v>276</v>
      </c>
      <c r="E1828" s="5">
        <v>578239.19999999995</v>
      </c>
      <c r="F1828" s="10">
        <v>17347.175999999999</v>
      </c>
      <c r="G1828" s="2"/>
      <c r="H1828" s="5">
        <f>PRODUCT(F1828,G1828)</f>
        <v>17347.175999999999</v>
      </c>
    </row>
    <row r="1829" spans="1:9">
      <c r="A1829" s="2"/>
      <c r="B1829" s="8" t="s">
        <v>9</v>
      </c>
      <c r="C1829" s="5">
        <v>586</v>
      </c>
      <c r="D1829" s="2" t="s">
        <v>269</v>
      </c>
      <c r="E1829" s="5">
        <v>714.191767918089</v>
      </c>
      <c r="F1829" s="10">
        <v>418516.37599999999</v>
      </c>
      <c r="G1829" s="2"/>
      <c r="H1829" s="10">
        <v>418516.37599999999</v>
      </c>
    </row>
    <row r="1830" spans="1:9">
      <c r="B1830" s="14" t="s">
        <v>440</v>
      </c>
      <c r="C1830" s="6">
        <v>586</v>
      </c>
      <c r="D1830" s="3" t="s">
        <v>269</v>
      </c>
      <c r="E1830" s="6">
        <v>714.191767918089</v>
      </c>
      <c r="F1830" s="6">
        <f>SUM(H1817:H1823,H1825:H1828,H1830:H1830)</f>
        <v>418516.37599999999</v>
      </c>
      <c r="G1830" s="3"/>
      <c r="I1830" s="6">
        <f>PRODUCT(F1830,G1830)</f>
        <v>418516.37599999999</v>
      </c>
    </row>
    <row r="1832" spans="1:9">
      <c r="A1832" s="7"/>
      <c r="B1832" s="16" t="s">
        <v>280</v>
      </c>
    </row>
    <row r="1833" spans="1:9">
      <c r="A1833" s="2"/>
      <c r="B1833" s="8"/>
      <c r="C1833" s="2"/>
      <c r="D1833" s="2"/>
      <c r="E1833" s="2"/>
      <c r="G1833" s="2"/>
      <c r="H1833" s="2"/>
    </row>
    <row r="1834" spans="1:9">
      <c r="A1834" s="2"/>
      <c r="B1834" s="8" t="s">
        <v>281</v>
      </c>
      <c r="C1834" s="2"/>
      <c r="D1834" s="2"/>
      <c r="E1834" s="2"/>
      <c r="G1834" s="2"/>
      <c r="H1834" s="2"/>
    </row>
    <row r="1835" spans="1:9">
      <c r="A1835" s="2"/>
      <c r="B1835" s="8"/>
      <c r="C1835" s="2"/>
      <c r="D1835" s="2"/>
      <c r="E1835" s="2"/>
      <c r="G1835" s="2"/>
      <c r="H1835" s="2"/>
    </row>
    <row r="1836" spans="1:9">
      <c r="A1836" s="2"/>
      <c r="B1836" s="8" t="s">
        <v>663</v>
      </c>
      <c r="C1836" s="5">
        <v>3272</v>
      </c>
      <c r="D1836" s="2" t="s">
        <v>269</v>
      </c>
      <c r="E1836" s="5">
        <v>500</v>
      </c>
      <c r="F1836" s="5">
        <f>C1836*E1836</f>
        <v>1636000</v>
      </c>
      <c r="G1836" s="2"/>
      <c r="H1836" s="5">
        <f>PRODUCT(F1836,G1836)</f>
        <v>1636000</v>
      </c>
    </row>
    <row r="1837" spans="1:9">
      <c r="A1837" s="2"/>
      <c r="B1837" s="8" t="s">
        <v>664</v>
      </c>
      <c r="C1837" s="5">
        <v>970</v>
      </c>
      <c r="D1837" s="2" t="s">
        <v>269</v>
      </c>
      <c r="E1837" s="5">
        <v>150</v>
      </c>
      <c r="F1837" s="5">
        <f>C1837*E1837</f>
        <v>145500</v>
      </c>
      <c r="G1837" s="2"/>
      <c r="H1837" s="5">
        <f>PRODUCT(F1837,G1837)</f>
        <v>145500</v>
      </c>
    </row>
    <row r="1838" spans="1:9">
      <c r="A1838" s="2"/>
      <c r="B1838" s="8" t="s">
        <v>665</v>
      </c>
      <c r="C1838" s="5">
        <v>2394</v>
      </c>
      <c r="D1838" s="2" t="s">
        <v>269</v>
      </c>
      <c r="E1838" s="5">
        <v>50</v>
      </c>
      <c r="F1838" s="5">
        <f>C1838*E1838</f>
        <v>119700</v>
      </c>
      <c r="G1838" s="2"/>
      <c r="H1838" s="5">
        <f>PRODUCT(F1838,G1838)</f>
        <v>119700</v>
      </c>
    </row>
    <row r="1839" spans="1:9">
      <c r="A1839" s="2"/>
      <c r="B1839" s="8" t="s">
        <v>445</v>
      </c>
      <c r="C1839" s="5">
        <v>5163</v>
      </c>
      <c r="D1839" s="2" t="s">
        <v>269</v>
      </c>
      <c r="E1839" s="5">
        <v>100</v>
      </c>
      <c r="F1839" s="5">
        <f>C1839*E1839</f>
        <v>516300</v>
      </c>
      <c r="G1839" s="2"/>
      <c r="H1839" s="5">
        <f>PRODUCT(F1839,G1839)</f>
        <v>516300</v>
      </c>
    </row>
    <row r="1840" spans="1:9">
      <c r="A1840" s="2"/>
      <c r="B1840" s="8"/>
      <c r="C1840" s="2"/>
      <c r="D1840" s="2"/>
      <c r="E1840" s="2"/>
      <c r="G1840" s="2"/>
      <c r="H1840" s="2"/>
    </row>
    <row r="1841" spans="1:9">
      <c r="A1841" s="2"/>
      <c r="B1841" s="8" t="s">
        <v>573</v>
      </c>
      <c r="C1841" s="5">
        <v>11799</v>
      </c>
      <c r="D1841" s="2" t="s">
        <v>269</v>
      </c>
      <c r="E1841" s="5">
        <v>20</v>
      </c>
      <c r="F1841" s="5">
        <f t="shared" ref="F1841:F1847" si="22">C1841*E1841</f>
        <v>235980</v>
      </c>
      <c r="G1841" s="2"/>
      <c r="H1841" s="5">
        <f t="shared" ref="H1841:H1847" si="23">PRODUCT(F1841,G1841)</f>
        <v>235980</v>
      </c>
    </row>
    <row r="1842" spans="1:9">
      <c r="A1842" s="2"/>
      <c r="B1842" s="8" t="s">
        <v>642</v>
      </c>
      <c r="C1842" s="5">
        <v>1</v>
      </c>
      <c r="D1842" s="2" t="s">
        <v>291</v>
      </c>
      <c r="E1842" s="5">
        <v>350000</v>
      </c>
      <c r="F1842" s="5">
        <f t="shared" si="22"/>
        <v>350000</v>
      </c>
      <c r="G1842" s="2"/>
      <c r="H1842" s="5">
        <f t="shared" si="23"/>
        <v>350000</v>
      </c>
    </row>
    <row r="1843" spans="1:9">
      <c r="A1843" s="2"/>
      <c r="B1843" s="8" t="s">
        <v>643</v>
      </c>
      <c r="C1843" s="5">
        <v>1</v>
      </c>
      <c r="D1843" s="2" t="s">
        <v>291</v>
      </c>
      <c r="E1843" s="5">
        <v>150000</v>
      </c>
      <c r="F1843" s="5">
        <f t="shared" si="22"/>
        <v>150000</v>
      </c>
      <c r="G1843" s="2"/>
      <c r="H1843" s="5">
        <f t="shared" si="23"/>
        <v>150000</v>
      </c>
    </row>
    <row r="1844" spans="1:9">
      <c r="A1844" s="2"/>
      <c r="B1844" s="8" t="s">
        <v>293</v>
      </c>
      <c r="C1844" s="5">
        <v>1</v>
      </c>
      <c r="D1844" s="2" t="s">
        <v>291</v>
      </c>
      <c r="E1844" s="5">
        <v>250000</v>
      </c>
      <c r="F1844" s="5">
        <f t="shared" si="22"/>
        <v>250000</v>
      </c>
      <c r="G1844" s="2"/>
      <c r="H1844" s="5">
        <f t="shared" si="23"/>
        <v>250000</v>
      </c>
    </row>
    <row r="1845" spans="1:9">
      <c r="A1845" s="2"/>
      <c r="B1845" s="8" t="s">
        <v>452</v>
      </c>
      <c r="C1845" s="5">
        <v>1</v>
      </c>
      <c r="D1845" s="2" t="s">
        <v>291</v>
      </c>
      <c r="E1845" s="5">
        <v>150000</v>
      </c>
      <c r="F1845" s="5">
        <f t="shared" si="22"/>
        <v>150000</v>
      </c>
      <c r="G1845" s="2"/>
      <c r="H1845" s="5">
        <f t="shared" si="23"/>
        <v>150000</v>
      </c>
    </row>
    <row r="1846" spans="1:9">
      <c r="A1846" s="2"/>
      <c r="B1846" s="8" t="s">
        <v>295</v>
      </c>
      <c r="C1846" s="5">
        <v>1</v>
      </c>
      <c r="D1846" s="2" t="s">
        <v>291</v>
      </c>
      <c r="E1846" s="5">
        <v>150000</v>
      </c>
      <c r="F1846" s="5">
        <f t="shared" si="22"/>
        <v>150000</v>
      </c>
      <c r="G1846" s="2"/>
      <c r="H1846" s="5">
        <f t="shared" si="23"/>
        <v>150000</v>
      </c>
    </row>
    <row r="1847" spans="1:9">
      <c r="A1847" s="2"/>
      <c r="B1847" s="8" t="s">
        <v>666</v>
      </c>
      <c r="C1847" s="5">
        <v>1</v>
      </c>
      <c r="D1847" s="2" t="s">
        <v>291</v>
      </c>
      <c r="E1847" s="5">
        <v>750000</v>
      </c>
      <c r="F1847" s="5">
        <f t="shared" si="22"/>
        <v>750000</v>
      </c>
      <c r="G1847" s="2"/>
      <c r="H1847" s="5">
        <f t="shared" si="23"/>
        <v>750000</v>
      </c>
    </row>
    <row r="1848" spans="1:9">
      <c r="A1848" s="2"/>
      <c r="B1848" s="8"/>
      <c r="C1848" s="2"/>
      <c r="D1848" s="2"/>
      <c r="E1848" s="2"/>
      <c r="G1848" s="2"/>
      <c r="H1848" s="2"/>
    </row>
    <row r="1849" spans="1:9">
      <c r="A1849" s="2"/>
      <c r="B1849" s="8" t="s">
        <v>274</v>
      </c>
      <c r="C1849" s="5">
        <v>26817</v>
      </c>
      <c r="D1849" s="2" t="s">
        <v>269</v>
      </c>
      <c r="E1849" s="5">
        <v>166.06928440914299</v>
      </c>
      <c r="F1849" s="10">
        <v>4453480</v>
      </c>
      <c r="G1849" s="2"/>
      <c r="H1849" s="10">
        <v>4453480</v>
      </c>
    </row>
    <row r="1850" spans="1:9">
      <c r="A1850" s="2"/>
      <c r="B1850" s="8"/>
      <c r="C1850" s="2"/>
      <c r="D1850" s="2"/>
      <c r="E1850" s="2"/>
      <c r="G1850" s="2"/>
      <c r="H1850" s="2"/>
    </row>
    <row r="1851" spans="1:9">
      <c r="A1851" s="2"/>
      <c r="B1851" s="8" t="s">
        <v>275</v>
      </c>
      <c r="C1851" s="5">
        <v>10</v>
      </c>
      <c r="D1851" s="2" t="s">
        <v>276</v>
      </c>
      <c r="E1851" s="5">
        <v>8906960</v>
      </c>
      <c r="F1851" s="10">
        <v>890696</v>
      </c>
      <c r="G1851" s="2"/>
      <c r="H1851" s="5">
        <f>PRODUCT(F1851,G1851)</f>
        <v>890696</v>
      </c>
    </row>
    <row r="1852" spans="1:9">
      <c r="A1852" s="2"/>
      <c r="B1852" s="8" t="s">
        <v>277</v>
      </c>
      <c r="C1852" s="5">
        <v>5</v>
      </c>
      <c r="D1852" s="2" t="s">
        <v>276</v>
      </c>
      <c r="E1852" s="5">
        <v>9797656</v>
      </c>
      <c r="F1852" s="10">
        <v>489882.8</v>
      </c>
      <c r="G1852" s="2"/>
      <c r="H1852" s="5">
        <f>PRODUCT(F1852,G1852)</f>
        <v>489882.8</v>
      </c>
    </row>
    <row r="1853" spans="1:9">
      <c r="A1853" s="2"/>
      <c r="B1853" s="8" t="s">
        <v>278</v>
      </c>
      <c r="C1853" s="5">
        <v>3</v>
      </c>
      <c r="D1853" s="2" t="s">
        <v>276</v>
      </c>
      <c r="E1853" s="5">
        <v>10287538.800000001</v>
      </c>
      <c r="F1853" s="10">
        <v>308626.16399999999</v>
      </c>
      <c r="G1853" s="2"/>
      <c r="H1853" s="5">
        <f>PRODUCT(F1853,G1853)</f>
        <v>308626.16399999999</v>
      </c>
    </row>
    <row r="1854" spans="1:9">
      <c r="A1854" s="2"/>
      <c r="B1854" s="8" t="s">
        <v>9</v>
      </c>
      <c r="C1854" s="5">
        <v>26817</v>
      </c>
      <c r="D1854" s="2" t="s">
        <v>269</v>
      </c>
      <c r="E1854" s="5">
        <v>229.059363985532</v>
      </c>
      <c r="F1854" s="10">
        <v>6142684.9639999997</v>
      </c>
      <c r="G1854" s="2"/>
      <c r="H1854" s="10">
        <v>6142684.9639999997</v>
      </c>
    </row>
    <row r="1855" spans="1:9">
      <c r="B1855" s="14" t="s">
        <v>297</v>
      </c>
      <c r="C1855" s="6">
        <v>11799</v>
      </c>
      <c r="D1855" s="3" t="s">
        <v>269</v>
      </c>
      <c r="E1855" s="6">
        <v>520.610641918807</v>
      </c>
      <c r="F1855" s="6">
        <f>SUM(H1833:H1848,H1850:H1853,H1855:H1855)</f>
        <v>6142684.9639999997</v>
      </c>
      <c r="G1855" s="3"/>
      <c r="I1855" s="6">
        <f>PRODUCT(F1855,G1855)</f>
        <v>6142684.9639999997</v>
      </c>
    </row>
    <row r="1857" spans="1:9">
      <c r="A1857" s="7"/>
      <c r="B1857" s="16" t="s">
        <v>298</v>
      </c>
    </row>
    <row r="1858" spans="1:9">
      <c r="A1858" s="2"/>
      <c r="B1858" s="8"/>
      <c r="C1858" s="2"/>
      <c r="D1858" s="2"/>
      <c r="E1858" s="2"/>
      <c r="G1858" s="2"/>
      <c r="H1858" s="2"/>
    </row>
    <row r="1859" spans="1:9">
      <c r="A1859" s="2"/>
      <c r="B1859" s="8" t="s">
        <v>298</v>
      </c>
      <c r="C1859" s="2"/>
      <c r="D1859" s="2"/>
      <c r="E1859" s="2"/>
      <c r="G1859" s="2"/>
      <c r="H1859" s="2"/>
    </row>
    <row r="1860" spans="1:9">
      <c r="A1860" s="2"/>
      <c r="B1860" s="8" t="s">
        <v>299</v>
      </c>
      <c r="C1860" s="5">
        <v>12929</v>
      </c>
      <c r="D1860" s="2" t="s">
        <v>269</v>
      </c>
      <c r="E1860" s="5">
        <v>100</v>
      </c>
      <c r="F1860" s="5">
        <f>C1860*E1860</f>
        <v>1292900</v>
      </c>
      <c r="G1860" s="2"/>
      <c r="H1860" s="5">
        <f>PRODUCT(F1860,G1860)</f>
        <v>1292900</v>
      </c>
    </row>
    <row r="1861" spans="1:9">
      <c r="A1861" s="2"/>
      <c r="B1861" s="8" t="s">
        <v>300</v>
      </c>
      <c r="C1861" s="5">
        <v>2869</v>
      </c>
      <c r="D1861" s="2" t="s">
        <v>301</v>
      </c>
      <c r="E1861" s="5">
        <v>120</v>
      </c>
      <c r="F1861" s="5">
        <f>C1861*E1861</f>
        <v>344280</v>
      </c>
      <c r="G1861" s="2"/>
      <c r="H1861" s="5">
        <f>PRODUCT(F1861,G1861)</f>
        <v>344280</v>
      </c>
    </row>
    <row r="1862" spans="1:9">
      <c r="A1862" s="2"/>
      <c r="B1862" s="8" t="s">
        <v>302</v>
      </c>
      <c r="C1862" s="5">
        <v>71.724999999999994</v>
      </c>
      <c r="D1862" s="2" t="s">
        <v>272</v>
      </c>
      <c r="E1862" s="5">
        <v>6000</v>
      </c>
      <c r="F1862" s="5">
        <f>C1862*E1862</f>
        <v>430349.99999999994</v>
      </c>
      <c r="G1862" s="2"/>
      <c r="H1862" s="5">
        <f>PRODUCT(F1862,G1862)</f>
        <v>430349.99999999994</v>
      </c>
    </row>
    <row r="1863" spans="1:9">
      <c r="A1863" s="2"/>
      <c r="B1863" s="8" t="s">
        <v>303</v>
      </c>
      <c r="C1863" s="5">
        <v>12929</v>
      </c>
      <c r="D1863" s="2" t="s">
        <v>269</v>
      </c>
      <c r="E1863" s="5">
        <v>12</v>
      </c>
      <c r="F1863" s="5">
        <f>C1863*E1863</f>
        <v>155148</v>
      </c>
      <c r="G1863" s="2"/>
      <c r="H1863" s="5">
        <f>PRODUCT(F1863,G1863)</f>
        <v>155148</v>
      </c>
    </row>
    <row r="1864" spans="1:9">
      <c r="A1864" s="2"/>
      <c r="B1864" s="8" t="s">
        <v>304</v>
      </c>
      <c r="C1864" s="5">
        <v>12929</v>
      </c>
      <c r="D1864" s="2" t="s">
        <v>269</v>
      </c>
      <c r="E1864" s="5">
        <v>20</v>
      </c>
      <c r="F1864" s="5">
        <f>C1864*E1864</f>
        <v>258580</v>
      </c>
      <c r="G1864" s="2"/>
      <c r="H1864" s="5">
        <f>PRODUCT(F1864,G1864)</f>
        <v>258580</v>
      </c>
    </row>
    <row r="1865" spans="1:9">
      <c r="A1865" s="2"/>
      <c r="B1865" s="8"/>
      <c r="C1865" s="2"/>
      <c r="D1865" s="2"/>
      <c r="E1865" s="2"/>
      <c r="G1865" s="2"/>
      <c r="H1865" s="2"/>
    </row>
    <row r="1866" spans="1:9">
      <c r="A1866" s="2"/>
      <c r="B1866" s="8" t="s">
        <v>274</v>
      </c>
      <c r="C1866" s="5">
        <v>6765</v>
      </c>
      <c r="D1866" s="2" t="s">
        <v>269</v>
      </c>
      <c r="E1866" s="5">
        <v>366.77871396895802</v>
      </c>
      <c r="F1866" s="10">
        <v>2481258</v>
      </c>
      <c r="G1866" s="2"/>
      <c r="H1866" s="10">
        <v>2481258</v>
      </c>
    </row>
    <row r="1867" spans="1:9">
      <c r="A1867" s="2"/>
      <c r="B1867" s="8"/>
      <c r="C1867" s="2"/>
      <c r="D1867" s="2"/>
      <c r="E1867" s="2"/>
      <c r="G1867" s="2"/>
      <c r="H1867" s="2"/>
    </row>
    <row r="1868" spans="1:9">
      <c r="A1868" s="2"/>
      <c r="B1868" s="8" t="s">
        <v>275</v>
      </c>
      <c r="C1868" s="5">
        <v>10</v>
      </c>
      <c r="D1868" s="2" t="s">
        <v>276</v>
      </c>
      <c r="E1868" s="5">
        <v>2739838</v>
      </c>
      <c r="F1868" s="10">
        <v>273983.8</v>
      </c>
      <c r="G1868" s="2"/>
      <c r="H1868" s="5">
        <f>PRODUCT(F1868,G1868)</f>
        <v>273983.8</v>
      </c>
    </row>
    <row r="1869" spans="1:9">
      <c r="A1869" s="2"/>
      <c r="B1869" s="8" t="s">
        <v>277</v>
      </c>
      <c r="C1869" s="5">
        <v>5</v>
      </c>
      <c r="D1869" s="2" t="s">
        <v>276</v>
      </c>
      <c r="E1869" s="5">
        <v>3013821.8</v>
      </c>
      <c r="F1869" s="10">
        <v>150691.09</v>
      </c>
      <c r="G1869" s="2"/>
      <c r="H1869" s="5">
        <f>PRODUCT(F1869,G1869)</f>
        <v>150691.09</v>
      </c>
    </row>
    <row r="1870" spans="1:9">
      <c r="A1870" s="2"/>
      <c r="B1870" s="8" t="s">
        <v>278</v>
      </c>
      <c r="C1870" s="5">
        <v>3</v>
      </c>
      <c r="D1870" s="2" t="s">
        <v>276</v>
      </c>
      <c r="E1870" s="5">
        <v>3164512.89</v>
      </c>
      <c r="F1870" s="10">
        <v>94935.386700000003</v>
      </c>
      <c r="G1870" s="2"/>
      <c r="H1870" s="5">
        <f>PRODUCT(F1870,G1870)</f>
        <v>94935.386700000003</v>
      </c>
    </row>
    <row r="1871" spans="1:9">
      <c r="A1871" s="2"/>
      <c r="B1871" s="8" t="s">
        <v>9</v>
      </c>
      <c r="C1871" s="5">
        <v>6765</v>
      </c>
      <c r="D1871" s="2" t="s">
        <v>269</v>
      </c>
      <c r="E1871" s="5">
        <v>443.58732841093899</v>
      </c>
      <c r="F1871" s="10">
        <v>3000868.2766999998</v>
      </c>
      <c r="G1871" s="2"/>
      <c r="H1871" s="10">
        <v>3000868.2766999998</v>
      </c>
    </row>
    <row r="1872" spans="1:9">
      <c r="B1872" s="14" t="s">
        <v>306</v>
      </c>
      <c r="C1872" s="6">
        <v>6765</v>
      </c>
      <c r="D1872" s="3" t="s">
        <v>269</v>
      </c>
      <c r="E1872" s="6">
        <v>443.58732841093899</v>
      </c>
      <c r="F1872" s="6">
        <f>SUM(H1858:H1865,H1867:H1870,H1872:H1872)</f>
        <v>3000868.2766999998</v>
      </c>
      <c r="G1872" s="3"/>
      <c r="I1872" s="6">
        <f>PRODUCT(F1872,G1872)</f>
        <v>3000868.2766999998</v>
      </c>
    </row>
    <row r="1874" spans="1:8">
      <c r="A1874" s="7"/>
      <c r="B1874" s="16" t="s">
        <v>578</v>
      </c>
    </row>
    <row r="1875" spans="1:8">
      <c r="A1875" s="2"/>
      <c r="B1875" s="8"/>
      <c r="C1875" s="2"/>
      <c r="D1875" s="2"/>
      <c r="E1875" s="2"/>
      <c r="G1875" s="2"/>
      <c r="H1875" s="2"/>
    </row>
    <row r="1876" spans="1:8">
      <c r="A1876" s="2"/>
      <c r="B1876" s="8" t="s">
        <v>308</v>
      </c>
      <c r="C1876" s="2"/>
      <c r="D1876" s="2"/>
      <c r="E1876" s="2"/>
      <c r="G1876" s="2"/>
      <c r="H1876" s="2"/>
    </row>
    <row r="1877" spans="1:8">
      <c r="A1877" s="2"/>
      <c r="B1877" s="8"/>
      <c r="C1877" s="2"/>
      <c r="D1877" s="2"/>
      <c r="E1877" s="2"/>
      <c r="G1877" s="2"/>
      <c r="H1877" s="2"/>
    </row>
    <row r="1878" spans="1:8">
      <c r="A1878" s="2"/>
      <c r="B1878" s="8" t="s">
        <v>309</v>
      </c>
      <c r="C1878" s="2"/>
      <c r="D1878" s="2" t="s">
        <v>283</v>
      </c>
      <c r="E1878" s="2"/>
      <c r="G1878" s="2"/>
      <c r="H1878" s="2"/>
    </row>
    <row r="1879" spans="1:8">
      <c r="A1879" s="2"/>
      <c r="B1879" s="8"/>
      <c r="C1879" s="2"/>
      <c r="D1879" s="2"/>
      <c r="E1879" s="2"/>
      <c r="G1879" s="2"/>
      <c r="H1879" s="2"/>
    </row>
    <row r="1880" spans="1:8">
      <c r="A1880" s="2"/>
      <c r="B1880" s="8" t="s">
        <v>644</v>
      </c>
      <c r="C1880" s="5">
        <v>29796</v>
      </c>
      <c r="D1880" s="2"/>
      <c r="E1880" s="2"/>
      <c r="F1880" s="2" t="s">
        <v>319</v>
      </c>
      <c r="G1880" s="2"/>
      <c r="H1880" s="9" t="s">
        <v>319</v>
      </c>
    </row>
    <row r="1881" spans="1:8">
      <c r="A1881" s="2"/>
      <c r="B1881" s="8" t="s">
        <v>315</v>
      </c>
      <c r="C1881" s="5">
        <v>29796</v>
      </c>
      <c r="D1881" s="2"/>
      <c r="E1881" s="2"/>
      <c r="F1881" s="2" t="s">
        <v>319</v>
      </c>
      <c r="G1881" s="2"/>
      <c r="H1881" s="9" t="s">
        <v>319</v>
      </c>
    </row>
    <row r="1882" spans="1:8">
      <c r="A1882" s="2"/>
      <c r="B1882" s="8" t="s">
        <v>316</v>
      </c>
      <c r="C1882" s="5">
        <v>6765</v>
      </c>
      <c r="D1882" s="2" t="s">
        <v>269</v>
      </c>
      <c r="E1882" s="11">
        <v>25.827999999999999</v>
      </c>
      <c r="F1882" s="5">
        <f>C1882*E1882</f>
        <v>174726.41999999998</v>
      </c>
      <c r="G1882" s="2"/>
      <c r="H1882" s="5">
        <f>PRODUCT(F1882,G1882)</f>
        <v>174726.41999999998</v>
      </c>
    </row>
    <row r="1883" spans="1:8">
      <c r="A1883" s="2"/>
      <c r="B1883" s="8" t="s">
        <v>579</v>
      </c>
      <c r="C1883" s="5">
        <v>29796</v>
      </c>
      <c r="D1883" s="2" t="s">
        <v>269</v>
      </c>
      <c r="E1883" s="11">
        <v>3.4649999999999999</v>
      </c>
      <c r="F1883" s="5">
        <f>C1883*E1883</f>
        <v>103243.14</v>
      </c>
      <c r="G1883" s="2"/>
      <c r="H1883" s="5">
        <f>PRODUCT(F1883,G1883)</f>
        <v>103243.14</v>
      </c>
    </row>
    <row r="1884" spans="1:8">
      <c r="A1884" s="2"/>
      <c r="B1884" s="8" t="s">
        <v>317</v>
      </c>
      <c r="C1884" s="5">
        <v>29796</v>
      </c>
      <c r="D1884" s="2" t="s">
        <v>269</v>
      </c>
      <c r="E1884" s="11">
        <v>4.2240000000000002</v>
      </c>
      <c r="F1884" s="5">
        <f>C1884*E1884</f>
        <v>125858.304</v>
      </c>
      <c r="G1884" s="2"/>
      <c r="H1884" s="5">
        <f>PRODUCT(F1884,G1884)</f>
        <v>125858.304</v>
      </c>
    </row>
    <row r="1885" spans="1:8">
      <c r="A1885" s="2"/>
      <c r="B1885" s="8" t="s">
        <v>318</v>
      </c>
      <c r="C1885" s="2"/>
      <c r="D1885" s="2"/>
      <c r="E1885" s="2"/>
      <c r="F1885" s="2" t="s">
        <v>319</v>
      </c>
      <c r="G1885" s="2"/>
      <c r="H1885" s="9" t="s">
        <v>319</v>
      </c>
    </row>
    <row r="1886" spans="1:8">
      <c r="A1886" s="2"/>
      <c r="B1886" s="8" t="s">
        <v>320</v>
      </c>
      <c r="C1886" s="2"/>
      <c r="D1886" s="2"/>
      <c r="E1886" s="2"/>
      <c r="F1886" s="2" t="s">
        <v>319</v>
      </c>
      <c r="G1886" s="2"/>
      <c r="H1886" s="9" t="s">
        <v>319</v>
      </c>
    </row>
    <row r="1887" spans="1:8">
      <c r="A1887" s="2"/>
      <c r="B1887" s="8" t="s">
        <v>321</v>
      </c>
      <c r="C1887" s="5">
        <v>29796</v>
      </c>
      <c r="D1887" s="2" t="s">
        <v>269</v>
      </c>
      <c r="E1887" s="11">
        <v>1.6830000000000001</v>
      </c>
      <c r="F1887" s="5">
        <f>C1887*E1887</f>
        <v>50146.668000000005</v>
      </c>
      <c r="G1887" s="2"/>
      <c r="H1887" s="5">
        <f>PRODUCT(F1887,G1887)</f>
        <v>50146.668000000005</v>
      </c>
    </row>
    <row r="1888" spans="1:8">
      <c r="A1888" s="2"/>
      <c r="B1888" s="8" t="s">
        <v>322</v>
      </c>
      <c r="C1888" s="5">
        <v>29796</v>
      </c>
      <c r="D1888" s="2" t="s">
        <v>269</v>
      </c>
      <c r="E1888" s="11">
        <v>23.6</v>
      </c>
      <c r="F1888" s="5">
        <f>C1888*E1888</f>
        <v>703185.60000000009</v>
      </c>
      <c r="G1888" s="2"/>
      <c r="H1888" s="5">
        <f>PRODUCT(F1888,G1888)</f>
        <v>703185.60000000009</v>
      </c>
    </row>
    <row r="1889" spans="1:9">
      <c r="A1889" s="2"/>
      <c r="B1889" s="8" t="s">
        <v>324</v>
      </c>
      <c r="C1889" s="5">
        <v>29796</v>
      </c>
      <c r="D1889" s="2" t="s">
        <v>269</v>
      </c>
      <c r="E1889" s="11">
        <v>116.7</v>
      </c>
      <c r="F1889" s="5">
        <f>C1889*E1889</f>
        <v>3477193.2</v>
      </c>
      <c r="G1889" s="2"/>
      <c r="H1889" s="5">
        <f>PRODUCT(F1889,G1889)</f>
        <v>3477193.2</v>
      </c>
    </row>
    <row r="1890" spans="1:9">
      <c r="A1890" s="2"/>
      <c r="B1890" s="8"/>
      <c r="C1890" s="2"/>
      <c r="D1890" s="2"/>
      <c r="E1890" s="2"/>
      <c r="G1890" s="2"/>
      <c r="H1890" s="2"/>
    </row>
    <row r="1891" spans="1:9">
      <c r="A1891" s="2"/>
      <c r="B1891" s="8" t="s">
        <v>274</v>
      </c>
      <c r="C1891" s="5">
        <v>29796</v>
      </c>
      <c r="D1891" s="2" t="s">
        <v>269</v>
      </c>
      <c r="E1891" s="5">
        <v>155.53608981071301</v>
      </c>
      <c r="F1891" s="10">
        <v>4634353.3320000004</v>
      </c>
      <c r="G1891" s="2"/>
      <c r="H1891" s="10">
        <v>4634353.3320000004</v>
      </c>
    </row>
    <row r="1892" spans="1:9">
      <c r="A1892" s="2"/>
      <c r="B1892" s="8"/>
      <c r="C1892" s="2"/>
      <c r="D1892" s="2"/>
      <c r="E1892" s="2"/>
      <c r="G1892" s="2"/>
      <c r="H1892" s="2"/>
    </row>
    <row r="1893" spans="1:9">
      <c r="A1893" s="2"/>
      <c r="B1893" s="8" t="s">
        <v>275</v>
      </c>
      <c r="C1893" s="5">
        <v>10</v>
      </c>
      <c r="D1893" s="2" t="s">
        <v>276</v>
      </c>
      <c r="E1893" s="5">
        <v>9268706.6640000008</v>
      </c>
      <c r="F1893" s="10">
        <v>926870.66639999999</v>
      </c>
      <c r="G1893" s="2"/>
      <c r="H1893" s="5">
        <f>PRODUCT(F1893,G1893)</f>
        <v>926870.66639999999</v>
      </c>
    </row>
    <row r="1894" spans="1:9">
      <c r="A1894" s="2"/>
      <c r="B1894" s="8" t="s">
        <v>277</v>
      </c>
      <c r="C1894" s="5">
        <v>5</v>
      </c>
      <c r="D1894" s="2" t="s">
        <v>276</v>
      </c>
      <c r="E1894" s="5">
        <v>10195577.330399999</v>
      </c>
      <c r="F1894" s="10">
        <v>509778.86651999998</v>
      </c>
      <c r="G1894" s="2"/>
      <c r="H1894" s="5">
        <f>PRODUCT(F1894,G1894)</f>
        <v>509778.86651999998</v>
      </c>
    </row>
    <row r="1895" spans="1:9">
      <c r="A1895" s="2"/>
      <c r="B1895" s="8" t="s">
        <v>278</v>
      </c>
      <c r="C1895" s="5">
        <v>3</v>
      </c>
      <c r="D1895" s="2" t="s">
        <v>276</v>
      </c>
      <c r="E1895" s="5">
        <v>10705356.19692</v>
      </c>
      <c r="F1895" s="10">
        <v>321160.68590759998</v>
      </c>
      <c r="G1895" s="2"/>
      <c r="H1895" s="5">
        <f>PRODUCT(F1895,G1895)</f>
        <v>321160.68590759998</v>
      </c>
    </row>
    <row r="1896" spans="1:9">
      <c r="A1896" s="2"/>
      <c r="B1896" s="8" t="s">
        <v>9</v>
      </c>
      <c r="C1896" s="5">
        <v>29796</v>
      </c>
      <c r="D1896" s="2" t="s">
        <v>269</v>
      </c>
      <c r="E1896" s="5">
        <v>214.53092867591599</v>
      </c>
      <c r="F1896" s="10">
        <v>6392163.5508276001</v>
      </c>
      <c r="G1896" s="2"/>
      <c r="H1896" s="10">
        <v>6392163.5508276001</v>
      </c>
    </row>
    <row r="1897" spans="1:9">
      <c r="B1897" s="14" t="s">
        <v>581</v>
      </c>
      <c r="C1897" s="6">
        <v>29796</v>
      </c>
      <c r="D1897" s="3" t="s">
        <v>269</v>
      </c>
      <c r="E1897" s="6">
        <v>214.53092867591599</v>
      </c>
      <c r="F1897" s="6">
        <f>SUM(H1875:H1890,H1892:H1895,H1897:H1897)</f>
        <v>6392163.5508276001</v>
      </c>
      <c r="G1897" s="3"/>
      <c r="I1897" s="6">
        <f>PRODUCT(F1897,G1897)</f>
        <v>6392163.5508276001</v>
      </c>
    </row>
    <row r="1899" spans="1:9">
      <c r="A1899" s="2"/>
      <c r="B1899" s="8"/>
      <c r="C1899" s="2"/>
      <c r="D1899" s="2"/>
      <c r="E1899" s="2"/>
      <c r="G1899" s="2"/>
      <c r="I1899" s="2"/>
    </row>
    <row r="1900" spans="1:9">
      <c r="A1900" s="2"/>
      <c r="B1900" s="8" t="s">
        <v>326</v>
      </c>
      <c r="C1900" s="5">
        <v>88535</v>
      </c>
      <c r="D1900" s="2" t="s">
        <v>269</v>
      </c>
      <c r="E1900" s="5">
        <v>180.20255455500799</v>
      </c>
      <c r="F1900" s="10">
        <v>15954233.167527599</v>
      </c>
      <c r="G1900" s="2"/>
      <c r="I1900" s="10">
        <v>15954233.167527599</v>
      </c>
    </row>
    <row r="1901" spans="1:9">
      <c r="A1901" s="2"/>
      <c r="B1901" s="8"/>
      <c r="C1901" s="2"/>
      <c r="D1901" s="2"/>
      <c r="E1901" s="2"/>
      <c r="G1901" s="2"/>
      <c r="I1901" s="2"/>
    </row>
    <row r="1902" spans="1:9">
      <c r="A1902" s="2"/>
      <c r="B1902" s="8" t="s">
        <v>327</v>
      </c>
      <c r="C1902" s="2"/>
      <c r="D1902" s="2"/>
      <c r="E1902" s="2"/>
      <c r="G1902" s="2"/>
      <c r="I1902" s="2"/>
    </row>
    <row r="1903" spans="1:9">
      <c r="A1903" s="2"/>
      <c r="B1903" s="8" t="s">
        <v>278</v>
      </c>
      <c r="C1903" s="5">
        <v>1</v>
      </c>
      <c r="D1903" s="2" t="s">
        <v>291</v>
      </c>
      <c r="E1903" s="2"/>
      <c r="F1903" s="2" t="s">
        <v>328</v>
      </c>
      <c r="G1903" s="2"/>
      <c r="I1903" s="9" t="s">
        <v>328</v>
      </c>
    </row>
    <row r="1904" spans="1:9">
      <c r="A1904" s="2"/>
      <c r="B1904" s="8" t="s">
        <v>329</v>
      </c>
      <c r="C1904" s="5">
        <v>5</v>
      </c>
      <c r="D1904" s="2" t="s">
        <v>276</v>
      </c>
      <c r="E1904" s="5">
        <v>22346396.718355201</v>
      </c>
      <c r="F1904" s="10">
        <v>1117319.8359177599</v>
      </c>
      <c r="G1904" s="2"/>
      <c r="I1904" s="5">
        <f>PRODUCT(F1904,G1904)</f>
        <v>1117319.8359177599</v>
      </c>
    </row>
    <row r="1905" spans="1:9">
      <c r="A1905" s="2"/>
      <c r="B1905" s="8"/>
      <c r="C1905" s="2"/>
      <c r="D1905" s="2"/>
      <c r="E1905" s="2"/>
      <c r="G1905" s="2"/>
      <c r="I1905" s="2"/>
    </row>
    <row r="1906" spans="1:9">
      <c r="A1906" s="2"/>
      <c r="B1906" s="8" t="s">
        <v>330</v>
      </c>
      <c r="C1906" s="2"/>
      <c r="D1906" s="2"/>
      <c r="E1906" s="2"/>
      <c r="G1906" s="2"/>
      <c r="I1906" s="2"/>
    </row>
    <row r="1907" spans="1:9">
      <c r="A1907" s="2"/>
      <c r="B1907" s="8" t="s">
        <v>331</v>
      </c>
      <c r="C1907" s="5">
        <v>3</v>
      </c>
      <c r="D1907" s="2" t="s">
        <v>276</v>
      </c>
      <c r="E1907" s="5">
        <v>17071553.003445402</v>
      </c>
      <c r="F1907" s="10">
        <v>512146.59010336199</v>
      </c>
      <c r="G1907" s="2"/>
      <c r="I1907" s="5">
        <f>PRODUCT(F1907,G1907)</f>
        <v>512146.59010336199</v>
      </c>
    </row>
    <row r="1908" spans="1:9">
      <c r="A1908" s="2"/>
      <c r="B1908" s="8"/>
      <c r="C1908" s="2"/>
      <c r="D1908" s="2"/>
      <c r="E1908" s="2"/>
      <c r="G1908" s="2"/>
      <c r="I1908" s="2"/>
    </row>
    <row r="1909" spans="1:9">
      <c r="A1909" s="2"/>
      <c r="B1909" s="8" t="s">
        <v>332</v>
      </c>
      <c r="C1909" s="2"/>
      <c r="D1909" s="2"/>
      <c r="E1909" s="2"/>
      <c r="G1909" s="2"/>
      <c r="I1909" s="2"/>
    </row>
    <row r="1910" spans="1:9">
      <c r="A1910" s="2"/>
      <c r="B1910" s="8" t="s">
        <v>333</v>
      </c>
      <c r="C1910" s="13">
        <v>5</v>
      </c>
      <c r="D1910" s="2" t="s">
        <v>276</v>
      </c>
      <c r="E1910" s="5">
        <v>23463716.554273002</v>
      </c>
      <c r="F1910" s="10">
        <v>1173185.82771365</v>
      </c>
      <c r="G1910" s="2"/>
      <c r="I1910" s="5">
        <f>PRODUCT(F1910,G1910)</f>
        <v>1173185.82771365</v>
      </c>
    </row>
    <row r="1911" spans="1:9">
      <c r="A1911" s="2"/>
      <c r="B1911" s="8" t="s">
        <v>334</v>
      </c>
      <c r="C1911" s="13">
        <v>1</v>
      </c>
      <c r="D1911" s="2" t="s">
        <v>276</v>
      </c>
      <c r="E1911" s="5">
        <v>25149048.972089998</v>
      </c>
      <c r="F1911" s="10">
        <v>243114.48972089999</v>
      </c>
      <c r="G1911" s="2"/>
      <c r="I1911" s="5">
        <f>PRODUCT(F1911,G1911)</f>
        <v>243114.48972089999</v>
      </c>
    </row>
    <row r="1912" spans="1:9">
      <c r="A1912" s="2"/>
      <c r="B1912" s="8" t="s">
        <v>335</v>
      </c>
      <c r="C1912" s="2"/>
      <c r="D1912" s="2" t="s">
        <v>336</v>
      </c>
      <c r="E1912" s="2"/>
      <c r="G1912" s="2"/>
      <c r="I1912" s="5">
        <f>PRODUCT(F1912,G1912)</f>
        <v>0</v>
      </c>
    </row>
    <row r="1913" spans="1:9">
      <c r="A1913" s="2"/>
      <c r="B1913" s="8"/>
      <c r="C1913" s="2"/>
      <c r="D1913" s="2"/>
      <c r="E1913" s="2"/>
      <c r="G1913" s="2"/>
      <c r="I1913" s="2"/>
    </row>
    <row r="1914" spans="1:9">
      <c r="A1914" s="2"/>
      <c r="B1914" s="8" t="s">
        <v>337</v>
      </c>
      <c r="C1914" s="5">
        <v>88535</v>
      </c>
      <c r="D1914" s="2" t="s">
        <v>269</v>
      </c>
      <c r="E1914" s="5">
        <v>214.60439273714701</v>
      </c>
      <c r="F1914" s="10">
        <v>18999999.910983302</v>
      </c>
      <c r="G1914" s="2"/>
      <c r="I1914" s="10">
        <v>18999999.910983302</v>
      </c>
    </row>
    <row r="1915" spans="1:9">
      <c r="A1915" s="2"/>
      <c r="B1915" s="8"/>
      <c r="C1915" s="2"/>
      <c r="D1915" s="2"/>
      <c r="E1915" s="2"/>
      <c r="G1915" s="2"/>
      <c r="I1915" s="2"/>
    </row>
    <row r="1916" spans="1:9">
      <c r="A1916" s="2"/>
      <c r="B1916" s="8" t="s">
        <v>338</v>
      </c>
      <c r="C1916" s="2"/>
      <c r="D1916" s="2"/>
      <c r="E1916" s="2"/>
      <c r="G1916" s="2"/>
      <c r="I1916" s="2"/>
    </row>
    <row r="1918" spans="1:9">
      <c r="A1918" s="7"/>
      <c r="B1918" s="16" t="s">
        <v>667</v>
      </c>
    </row>
    <row r="1919" spans="1:9">
      <c r="A1919" s="2"/>
      <c r="B1919" s="8"/>
      <c r="C1919" s="2"/>
      <c r="D1919" s="2"/>
      <c r="E1919" s="2"/>
      <c r="G1919" s="2"/>
      <c r="H1919" s="2"/>
    </row>
    <row r="1920" spans="1:9">
      <c r="A1920" s="2"/>
      <c r="B1920" s="8" t="s">
        <v>342</v>
      </c>
      <c r="C1920" s="2"/>
      <c r="D1920" s="2"/>
      <c r="E1920" s="2"/>
      <c r="G1920" s="2"/>
      <c r="H1920" s="2"/>
    </row>
    <row r="1921" spans="1:9">
      <c r="A1921" s="2"/>
      <c r="B1921" s="8" t="s">
        <v>668</v>
      </c>
      <c r="C1921" s="5">
        <v>500</v>
      </c>
      <c r="D1921" s="2" t="s">
        <v>269</v>
      </c>
      <c r="E1921" s="5">
        <v>3210</v>
      </c>
      <c r="F1921" s="5">
        <f>C1921*E1921</f>
        <v>1605000</v>
      </c>
      <c r="G1921" s="2"/>
      <c r="H1921" s="5">
        <f>PRODUCT(F1921,G1921)</f>
        <v>1605000</v>
      </c>
    </row>
    <row r="1922" spans="1:9">
      <c r="A1922" s="2"/>
      <c r="B1922" s="8" t="s">
        <v>348</v>
      </c>
      <c r="C1922" s="5">
        <v>500</v>
      </c>
      <c r="D1922" s="2" t="s">
        <v>269</v>
      </c>
      <c r="E1922" s="5">
        <v>3210</v>
      </c>
      <c r="F1922" s="10">
        <v>1605000</v>
      </c>
      <c r="G1922" s="2"/>
      <c r="H1922" s="10">
        <v>1605000</v>
      </c>
    </row>
    <row r="1923" spans="1:9">
      <c r="A1923" s="2"/>
      <c r="B1923" s="8" t="s">
        <v>655</v>
      </c>
      <c r="C1923" s="2"/>
      <c r="D1923" s="2"/>
      <c r="E1923" s="2"/>
      <c r="G1923" s="2"/>
      <c r="H1923" s="2"/>
    </row>
    <row r="1924" spans="1:9">
      <c r="A1924" s="2"/>
      <c r="B1924" s="8" t="s">
        <v>362</v>
      </c>
      <c r="C1924" s="5">
        <v>350</v>
      </c>
      <c r="D1924" s="2" t="s">
        <v>269</v>
      </c>
      <c r="E1924" s="5">
        <v>120</v>
      </c>
      <c r="F1924" s="5">
        <f>C1924*E1924</f>
        <v>42000</v>
      </c>
      <c r="G1924" s="2"/>
      <c r="H1924" s="5">
        <f>PRODUCT(F1924,G1924)</f>
        <v>42000</v>
      </c>
    </row>
    <row r="1925" spans="1:9">
      <c r="A1925" s="2"/>
      <c r="B1925" s="8" t="s">
        <v>350</v>
      </c>
      <c r="C1925" s="5">
        <v>1</v>
      </c>
      <c r="D1925" s="2" t="s">
        <v>291</v>
      </c>
      <c r="E1925" s="5">
        <v>75000</v>
      </c>
      <c r="F1925" s="5">
        <f>C1925*E1925</f>
        <v>75000</v>
      </c>
      <c r="G1925" s="2"/>
      <c r="H1925" s="5">
        <f>PRODUCT(F1925,G1925)</f>
        <v>75000</v>
      </c>
    </row>
    <row r="1926" spans="1:9">
      <c r="A1926" s="2"/>
      <c r="B1926" s="8" t="s">
        <v>352</v>
      </c>
      <c r="C1926" s="5">
        <v>50</v>
      </c>
      <c r="D1926" s="2" t="s">
        <v>269</v>
      </c>
      <c r="E1926" s="5">
        <v>500</v>
      </c>
      <c r="F1926" s="5">
        <f>C1926*E1926</f>
        <v>25000</v>
      </c>
      <c r="G1926" s="2"/>
      <c r="H1926" s="5">
        <f>PRODUCT(F1926,G1926)</f>
        <v>25000</v>
      </c>
    </row>
    <row r="1927" spans="1:9">
      <c r="A1927" s="2"/>
      <c r="B1927" s="8" t="s">
        <v>353</v>
      </c>
      <c r="C1927" s="5">
        <v>500</v>
      </c>
      <c r="D1927" s="2" t="s">
        <v>269</v>
      </c>
      <c r="E1927" s="5">
        <v>3494</v>
      </c>
      <c r="F1927" s="10">
        <v>1747000</v>
      </c>
      <c r="G1927" s="2"/>
      <c r="H1927" s="10">
        <v>1747000</v>
      </c>
    </row>
    <row r="1928" spans="1:9">
      <c r="B1928" s="14" t="s">
        <v>669</v>
      </c>
      <c r="C1928" s="6">
        <v>500</v>
      </c>
      <c r="D1928" s="3" t="s">
        <v>269</v>
      </c>
      <c r="E1928" s="6">
        <v>3494</v>
      </c>
      <c r="F1928" s="6">
        <f>SUM(H1900:H1921,H1923:H1926,H1928:H1928)</f>
        <v>1747000</v>
      </c>
      <c r="G1928" s="3"/>
      <c r="I1928" s="6">
        <f>PRODUCT(F1928,G1928)</f>
        <v>1747000</v>
      </c>
    </row>
    <row r="1930" spans="1:9">
      <c r="A1930" s="7"/>
      <c r="B1930" s="16" t="s">
        <v>670</v>
      </c>
    </row>
    <row r="1931" spans="1:9">
      <c r="A1931" s="2"/>
      <c r="B1931" s="8"/>
      <c r="C1931" s="2"/>
      <c r="D1931" s="2"/>
      <c r="E1931" s="2"/>
      <c r="G1931" s="2"/>
      <c r="H1931" s="2"/>
    </row>
    <row r="1932" spans="1:9">
      <c r="A1932" s="2"/>
      <c r="B1932" s="8" t="s">
        <v>357</v>
      </c>
      <c r="C1932" s="2"/>
      <c r="D1932" s="2"/>
      <c r="E1932" s="2"/>
      <c r="G1932" s="2"/>
      <c r="H1932" s="2"/>
    </row>
    <row r="1933" spans="1:9">
      <c r="A1933" s="2"/>
      <c r="B1933" s="8" t="s">
        <v>671</v>
      </c>
      <c r="C1933" s="2"/>
      <c r="D1933" s="2"/>
      <c r="E1933" s="2"/>
      <c r="G1933" s="2"/>
      <c r="H1933" s="2"/>
    </row>
    <row r="1934" spans="1:9">
      <c r="A1934" s="2"/>
      <c r="B1934" s="8" t="s">
        <v>672</v>
      </c>
      <c r="C1934" s="5">
        <v>4800</v>
      </c>
      <c r="D1934" s="2" t="s">
        <v>269</v>
      </c>
      <c r="E1934" s="5">
        <v>4810</v>
      </c>
      <c r="F1934" s="5">
        <f>C1934*E1934</f>
        <v>23088000</v>
      </c>
      <c r="G1934" s="2"/>
      <c r="H1934" s="5">
        <f>PRODUCT(F1934,G1934)</f>
        <v>23088000</v>
      </c>
    </row>
    <row r="1935" spans="1:9">
      <c r="A1935" s="2"/>
      <c r="B1935" s="8" t="s">
        <v>360</v>
      </c>
      <c r="C1935" s="5">
        <v>1200</v>
      </c>
      <c r="D1935" s="2" t="s">
        <v>269</v>
      </c>
      <c r="E1935" s="5">
        <v>3000</v>
      </c>
      <c r="F1935" s="5">
        <f>C1935*E1935</f>
        <v>3600000</v>
      </c>
      <c r="G1935" s="2"/>
      <c r="H1935" s="5">
        <f>PRODUCT(F1935,G1935)</f>
        <v>3600000</v>
      </c>
    </row>
    <row r="1936" spans="1:9">
      <c r="A1936" s="2"/>
      <c r="B1936" s="8" t="s">
        <v>361</v>
      </c>
      <c r="C1936" s="5">
        <v>6000</v>
      </c>
      <c r="D1936" s="2" t="s">
        <v>269</v>
      </c>
      <c r="E1936" s="5">
        <v>4448</v>
      </c>
      <c r="F1936" s="10">
        <v>26688000</v>
      </c>
      <c r="G1936" s="2"/>
      <c r="H1936" s="10">
        <v>26688000</v>
      </c>
    </row>
    <row r="1937" spans="1:9">
      <c r="A1937" s="2"/>
      <c r="B1937" s="8" t="s">
        <v>349</v>
      </c>
      <c r="C1937" s="2"/>
      <c r="D1937" s="2"/>
      <c r="E1937" s="2"/>
      <c r="G1937" s="2"/>
      <c r="H1937" s="2"/>
    </row>
    <row r="1938" spans="1:9">
      <c r="A1938" s="2"/>
      <c r="B1938" s="8" t="s">
        <v>362</v>
      </c>
      <c r="C1938" s="5">
        <v>4200</v>
      </c>
      <c r="D1938" s="2" t="s">
        <v>269</v>
      </c>
      <c r="E1938" s="5">
        <v>120</v>
      </c>
      <c r="F1938" s="5">
        <f>C1938*E1938</f>
        <v>504000</v>
      </c>
      <c r="G1938" s="2"/>
      <c r="H1938" s="5">
        <f>PRODUCT(F1938,G1938)</f>
        <v>504000</v>
      </c>
    </row>
    <row r="1939" spans="1:9">
      <c r="A1939" s="2"/>
      <c r="B1939" s="8" t="s">
        <v>673</v>
      </c>
      <c r="C1939" s="5">
        <v>2000</v>
      </c>
      <c r="D1939" s="2" t="s">
        <v>269</v>
      </c>
      <c r="E1939" s="5">
        <v>750</v>
      </c>
      <c r="F1939" s="5">
        <f>C1939*E1939</f>
        <v>1500000</v>
      </c>
      <c r="G1939" s="2"/>
      <c r="H1939" s="5">
        <f>PRODUCT(F1939,G1939)</f>
        <v>1500000</v>
      </c>
    </row>
    <row r="1940" spans="1:9">
      <c r="A1940" s="2"/>
      <c r="B1940" s="8" t="s">
        <v>363</v>
      </c>
      <c r="C1940" s="5">
        <v>6000</v>
      </c>
      <c r="D1940" s="2" t="s">
        <v>269</v>
      </c>
      <c r="E1940" s="5">
        <v>100</v>
      </c>
      <c r="F1940" s="5">
        <f>C1940*E1940</f>
        <v>600000</v>
      </c>
      <c r="G1940" s="2"/>
      <c r="H1940" s="5">
        <f>PRODUCT(F1940,G1940)</f>
        <v>600000</v>
      </c>
    </row>
    <row r="1941" spans="1:9">
      <c r="A1941" s="2"/>
      <c r="B1941" s="8" t="s">
        <v>350</v>
      </c>
      <c r="C1941" s="5">
        <v>1</v>
      </c>
      <c r="D1941" s="2" t="s">
        <v>291</v>
      </c>
      <c r="E1941" s="5">
        <v>200000</v>
      </c>
      <c r="F1941" s="5">
        <f>C1941*E1941</f>
        <v>200000</v>
      </c>
      <c r="G1941" s="2"/>
      <c r="H1941" s="5">
        <f>PRODUCT(F1941,G1941)</f>
        <v>200000</v>
      </c>
    </row>
    <row r="1942" spans="1:9">
      <c r="A1942" s="2"/>
      <c r="B1942" s="8" t="s">
        <v>364</v>
      </c>
      <c r="C1942" s="5">
        <v>120</v>
      </c>
      <c r="D1942" s="2" t="s">
        <v>272</v>
      </c>
      <c r="E1942" s="5">
        <v>30000</v>
      </c>
      <c r="F1942" s="5">
        <f>C1942*E1942</f>
        <v>3600000</v>
      </c>
      <c r="G1942" s="2"/>
      <c r="H1942" s="5">
        <f>PRODUCT(F1942,G1942)</f>
        <v>3600000</v>
      </c>
    </row>
    <row r="1943" spans="1:9">
      <c r="A1943" s="2"/>
      <c r="B1943" s="8" t="s">
        <v>361</v>
      </c>
      <c r="C1943" s="5">
        <v>6000</v>
      </c>
      <c r="D1943" s="2" t="s">
        <v>269</v>
      </c>
      <c r="E1943" s="5">
        <v>5515.3333333333303</v>
      </c>
      <c r="F1943" s="10">
        <v>33092000</v>
      </c>
      <c r="G1943" s="2"/>
      <c r="H1943" s="10">
        <v>33092000</v>
      </c>
    </row>
    <row r="1944" spans="1:9">
      <c r="B1944" s="14" t="s">
        <v>674</v>
      </c>
      <c r="C1944" s="6">
        <v>6000</v>
      </c>
      <c r="D1944" s="3" t="s">
        <v>269</v>
      </c>
      <c r="E1944" s="6">
        <v>5515.3333333333303</v>
      </c>
      <c r="F1944" s="6">
        <f>SUM(H1931:H1935,H1937:H1942,H1944:H1944)</f>
        <v>33092000</v>
      </c>
      <c r="G1944" s="3"/>
      <c r="I1944" s="6">
        <f>PRODUCT(F1944,G1944)</f>
        <v>33092000</v>
      </c>
    </row>
    <row r="1946" spans="1:9">
      <c r="A1946" s="7"/>
      <c r="B1946" s="16" t="s">
        <v>675</v>
      </c>
    </row>
    <row r="1947" spans="1:9">
      <c r="A1947" s="2"/>
      <c r="B1947" s="8"/>
      <c r="C1947" s="2"/>
      <c r="D1947" s="2"/>
      <c r="E1947" s="2"/>
      <c r="G1947" s="2"/>
      <c r="H1947" s="2"/>
    </row>
    <row r="1948" spans="1:9">
      <c r="A1948" s="2"/>
      <c r="B1948" s="8" t="s">
        <v>368</v>
      </c>
      <c r="C1948" s="2"/>
      <c r="D1948" s="2"/>
      <c r="E1948" s="2"/>
      <c r="G1948" s="2"/>
      <c r="H1948" s="2"/>
    </row>
    <row r="1949" spans="1:9">
      <c r="A1949" s="2"/>
      <c r="B1949" s="8" t="s">
        <v>676</v>
      </c>
      <c r="C1949" s="5">
        <v>1000</v>
      </c>
      <c r="D1949" s="2" t="s">
        <v>269</v>
      </c>
      <c r="E1949" s="5">
        <v>5090</v>
      </c>
      <c r="F1949" s="5">
        <f>C1949*E1949</f>
        <v>5090000</v>
      </c>
      <c r="G1949" s="2"/>
      <c r="H1949" s="5">
        <f>PRODUCT(F1949,G1949)</f>
        <v>5090000</v>
      </c>
    </row>
    <row r="1950" spans="1:9">
      <c r="A1950" s="2"/>
      <c r="B1950" s="8" t="s">
        <v>372</v>
      </c>
      <c r="C1950" s="5">
        <v>1000</v>
      </c>
      <c r="D1950" s="2" t="s">
        <v>269</v>
      </c>
      <c r="E1950" s="5">
        <v>5090</v>
      </c>
      <c r="F1950" s="10">
        <v>5090000</v>
      </c>
      <c r="G1950" s="2"/>
      <c r="H1950" s="10">
        <v>5090000</v>
      </c>
    </row>
    <row r="1951" spans="1:9">
      <c r="A1951" s="2"/>
      <c r="B1951" s="8" t="s">
        <v>349</v>
      </c>
      <c r="C1951" s="2"/>
      <c r="D1951" s="2"/>
      <c r="E1951" s="2"/>
      <c r="G1951" s="2"/>
      <c r="H1951" s="2"/>
    </row>
    <row r="1952" spans="1:9">
      <c r="A1952" s="2"/>
      <c r="B1952" s="8" t="s">
        <v>362</v>
      </c>
      <c r="C1952" s="5">
        <v>700</v>
      </c>
      <c r="D1952" s="2" t="s">
        <v>269</v>
      </c>
      <c r="E1952" s="5">
        <v>120</v>
      </c>
      <c r="F1952" s="5">
        <f>C1952*E1952</f>
        <v>84000</v>
      </c>
      <c r="G1952" s="2"/>
      <c r="H1952" s="5">
        <f>PRODUCT(F1952,G1952)</f>
        <v>84000</v>
      </c>
    </row>
    <row r="1953" spans="1:9">
      <c r="A1953" s="2"/>
      <c r="B1953" s="8" t="s">
        <v>363</v>
      </c>
      <c r="C1953" s="5">
        <v>1000</v>
      </c>
      <c r="D1953" s="2" t="s">
        <v>269</v>
      </c>
      <c r="E1953" s="5">
        <v>100</v>
      </c>
      <c r="F1953" s="5">
        <f>C1953*E1953</f>
        <v>100000</v>
      </c>
      <c r="G1953" s="2"/>
      <c r="H1953" s="5">
        <f>PRODUCT(F1953,G1953)</f>
        <v>100000</v>
      </c>
    </row>
    <row r="1954" spans="1:9">
      <c r="A1954" s="2"/>
      <c r="B1954" s="8" t="s">
        <v>350</v>
      </c>
      <c r="C1954" s="5">
        <v>1</v>
      </c>
      <c r="D1954" s="2" t="s">
        <v>291</v>
      </c>
      <c r="E1954" s="5">
        <v>100000</v>
      </c>
      <c r="F1954" s="5">
        <f>C1954*E1954</f>
        <v>100000</v>
      </c>
      <c r="G1954" s="2"/>
      <c r="H1954" s="5">
        <f>PRODUCT(F1954,G1954)</f>
        <v>100000</v>
      </c>
    </row>
    <row r="1955" spans="1:9">
      <c r="A1955" s="2"/>
      <c r="B1955" s="8" t="s">
        <v>372</v>
      </c>
      <c r="C1955" s="5">
        <v>1000</v>
      </c>
      <c r="D1955" s="2" t="s">
        <v>269</v>
      </c>
      <c r="E1955" s="5">
        <v>5374</v>
      </c>
      <c r="F1955" s="10">
        <v>5374000</v>
      </c>
      <c r="G1955" s="2"/>
      <c r="H1955" s="10">
        <v>5374000</v>
      </c>
    </row>
    <row r="1956" spans="1:9">
      <c r="B1956" s="14" t="s">
        <v>677</v>
      </c>
      <c r="C1956" s="6">
        <v>1000</v>
      </c>
      <c r="D1956" s="3" t="s">
        <v>269</v>
      </c>
      <c r="E1956" s="6">
        <v>5374</v>
      </c>
      <c r="F1956" s="6">
        <f>SUM(H1947:H1949,H1951:H1954,H1956:H1956)</f>
        <v>5374000</v>
      </c>
      <c r="G1956" s="3"/>
      <c r="I1956" s="6">
        <f>PRODUCT(F1956,G1956)</f>
        <v>5374000</v>
      </c>
    </row>
    <row r="1958" spans="1:9">
      <c r="A1958" s="7"/>
      <c r="B1958" s="16" t="s">
        <v>678</v>
      </c>
    </row>
    <row r="1959" spans="1:9">
      <c r="A1959" s="2"/>
      <c r="B1959" s="8"/>
      <c r="C1959" s="2"/>
      <c r="D1959" s="2"/>
      <c r="E1959" s="2"/>
      <c r="G1959" s="2"/>
      <c r="H1959" s="2"/>
    </row>
    <row r="1960" spans="1:9">
      <c r="A1960" s="2"/>
      <c r="B1960" s="8" t="s">
        <v>378</v>
      </c>
      <c r="C1960" s="2"/>
      <c r="D1960" s="2"/>
      <c r="E1960" s="2"/>
      <c r="G1960" s="2"/>
      <c r="H1960" s="2"/>
    </row>
    <row r="1961" spans="1:9">
      <c r="A1961" s="2"/>
      <c r="B1961" s="8" t="s">
        <v>679</v>
      </c>
      <c r="C1961" s="5">
        <v>2500</v>
      </c>
      <c r="D1961" s="2" t="s">
        <v>269</v>
      </c>
      <c r="E1961" s="5">
        <v>3160</v>
      </c>
      <c r="F1961" s="5">
        <f>C1961*E1961</f>
        <v>7900000</v>
      </c>
      <c r="G1961" s="2"/>
      <c r="H1961" s="5">
        <f>PRODUCT(F1961,G1961)</f>
        <v>7900000</v>
      </c>
    </row>
    <row r="1962" spans="1:9">
      <c r="A1962" s="2"/>
      <c r="B1962" s="8" t="s">
        <v>680</v>
      </c>
      <c r="C1962" s="5">
        <v>340</v>
      </c>
      <c r="D1962" s="2" t="s">
        <v>269</v>
      </c>
      <c r="E1962" s="5">
        <v>3500</v>
      </c>
      <c r="F1962" s="5">
        <f>C1962*E1962</f>
        <v>1190000</v>
      </c>
      <c r="G1962" s="2"/>
      <c r="H1962" s="5">
        <f>PRODUCT(F1962,G1962)</f>
        <v>1190000</v>
      </c>
    </row>
    <row r="1963" spans="1:9">
      <c r="A1963" s="2"/>
      <c r="B1963" s="8" t="s">
        <v>681</v>
      </c>
      <c r="C1963" s="5">
        <v>60</v>
      </c>
      <c r="D1963" s="2" t="s">
        <v>269</v>
      </c>
      <c r="E1963" s="5">
        <v>2500</v>
      </c>
      <c r="F1963" s="5">
        <f>C1963*E1963</f>
        <v>150000</v>
      </c>
      <c r="G1963" s="2"/>
      <c r="H1963" s="5">
        <f>PRODUCT(F1963,G1963)</f>
        <v>150000</v>
      </c>
    </row>
    <row r="1964" spans="1:9">
      <c r="A1964" s="2"/>
      <c r="B1964" s="8" t="s">
        <v>379</v>
      </c>
      <c r="C1964" s="5">
        <v>2900</v>
      </c>
      <c r="D1964" s="2" t="s">
        <v>269</v>
      </c>
      <c r="E1964" s="5">
        <v>3186.2068965517201</v>
      </c>
      <c r="F1964" s="10">
        <v>9240000</v>
      </c>
      <c r="G1964" s="2"/>
      <c r="H1964" s="10">
        <v>9240000</v>
      </c>
    </row>
    <row r="1965" spans="1:9">
      <c r="A1965" s="2"/>
      <c r="B1965" s="8" t="s">
        <v>655</v>
      </c>
      <c r="C1965" s="2"/>
      <c r="D1965" s="2"/>
      <c r="E1965" s="2"/>
      <c r="G1965" s="2"/>
      <c r="H1965" s="2"/>
    </row>
    <row r="1966" spans="1:9">
      <c r="A1966" s="2"/>
      <c r="B1966" s="8" t="s">
        <v>362</v>
      </c>
      <c r="C1966" s="5">
        <v>5252</v>
      </c>
      <c r="D1966" s="2" t="s">
        <v>269</v>
      </c>
      <c r="E1966" s="5">
        <v>120</v>
      </c>
      <c r="F1966" s="5">
        <f>C1966*E1966</f>
        <v>630240</v>
      </c>
      <c r="G1966" s="2"/>
      <c r="H1966" s="5">
        <f>PRODUCT(F1966,G1966)</f>
        <v>630240</v>
      </c>
    </row>
    <row r="1967" spans="1:9">
      <c r="A1967" s="2"/>
      <c r="B1967" s="8" t="s">
        <v>350</v>
      </c>
      <c r="C1967" s="5">
        <v>1</v>
      </c>
      <c r="D1967" s="2" t="s">
        <v>291</v>
      </c>
      <c r="E1967" s="5">
        <v>200000</v>
      </c>
      <c r="F1967" s="5">
        <f>C1967*E1967</f>
        <v>200000</v>
      </c>
      <c r="G1967" s="2"/>
      <c r="H1967" s="5">
        <f>PRODUCT(F1967,G1967)</f>
        <v>200000</v>
      </c>
    </row>
    <row r="1968" spans="1:9">
      <c r="A1968" s="2"/>
      <c r="B1968" s="8" t="s">
        <v>352</v>
      </c>
      <c r="C1968" s="5">
        <v>290</v>
      </c>
      <c r="D1968" s="2" t="s">
        <v>269</v>
      </c>
      <c r="E1968" s="5">
        <v>500</v>
      </c>
      <c r="F1968" s="5">
        <f>C1968*E1968</f>
        <v>145000</v>
      </c>
      <c r="G1968" s="2"/>
      <c r="H1968" s="5">
        <f>PRODUCT(F1968,G1968)</f>
        <v>145000</v>
      </c>
    </row>
    <row r="1969" spans="1:9">
      <c r="A1969" s="2"/>
      <c r="B1969" s="8" t="s">
        <v>380</v>
      </c>
      <c r="C1969" s="5">
        <v>2900</v>
      </c>
      <c r="D1969" s="2" t="s">
        <v>269</v>
      </c>
      <c r="E1969" s="5">
        <v>3522.4965517241399</v>
      </c>
      <c r="F1969" s="10">
        <v>10215240</v>
      </c>
      <c r="G1969" s="2"/>
      <c r="H1969" s="10">
        <v>10215240</v>
      </c>
    </row>
    <row r="1970" spans="1:9">
      <c r="B1970" s="14" t="s">
        <v>682</v>
      </c>
      <c r="C1970" s="6">
        <v>2900</v>
      </c>
      <c r="D1970" s="3" t="s">
        <v>269</v>
      </c>
      <c r="E1970" s="6">
        <v>3522.4965517241399</v>
      </c>
      <c r="F1970" s="6">
        <f>SUM(H1959:H1963,H1965:H1968,H1970:H1970)</f>
        <v>10215240</v>
      </c>
      <c r="G1970" s="3"/>
      <c r="I1970" s="6">
        <f>PRODUCT(F1970,G1970)</f>
        <v>10215240</v>
      </c>
    </row>
    <row r="1972" spans="1:9">
      <c r="A1972" s="7"/>
      <c r="B1972" s="16" t="s">
        <v>683</v>
      </c>
    </row>
    <row r="1973" spans="1:9">
      <c r="A1973" s="2"/>
      <c r="B1973" s="8"/>
      <c r="C1973" s="2"/>
      <c r="D1973" s="2"/>
      <c r="E1973" s="2"/>
      <c r="G1973" s="2"/>
      <c r="H1973" s="2"/>
    </row>
    <row r="1974" spans="1:9">
      <c r="A1974" s="2"/>
      <c r="B1974" s="8" t="s">
        <v>381</v>
      </c>
      <c r="C1974" s="2"/>
      <c r="D1974" s="2"/>
      <c r="E1974" s="2"/>
      <c r="G1974" s="2"/>
      <c r="H1974" s="2"/>
    </row>
    <row r="1975" spans="1:9">
      <c r="A1975" s="2"/>
      <c r="B1975" s="8" t="s">
        <v>684</v>
      </c>
      <c r="C1975" s="5">
        <v>1200</v>
      </c>
      <c r="D1975" s="2" t="s">
        <v>269</v>
      </c>
      <c r="E1975" s="5">
        <v>3550</v>
      </c>
      <c r="F1975" s="5">
        <f>C1975*E1975</f>
        <v>4260000</v>
      </c>
      <c r="G1975" s="2"/>
      <c r="H1975" s="5">
        <f>PRODUCT(F1975,G1975)</f>
        <v>4260000</v>
      </c>
    </row>
    <row r="1976" spans="1:9">
      <c r="A1976" s="2"/>
      <c r="B1976" s="8" t="s">
        <v>382</v>
      </c>
      <c r="C1976" s="5">
        <v>1200</v>
      </c>
      <c r="D1976" s="2" t="s">
        <v>269</v>
      </c>
      <c r="E1976" s="5">
        <v>3550</v>
      </c>
      <c r="F1976" s="10">
        <v>4260000</v>
      </c>
      <c r="G1976" s="2"/>
      <c r="H1976" s="10">
        <v>4260000</v>
      </c>
    </row>
    <row r="1977" spans="1:9">
      <c r="A1977" s="2"/>
      <c r="B1977" s="8" t="s">
        <v>655</v>
      </c>
      <c r="C1977" s="2"/>
      <c r="D1977" s="2"/>
      <c r="E1977" s="2"/>
      <c r="G1977" s="2"/>
      <c r="H1977" s="2"/>
    </row>
    <row r="1978" spans="1:9">
      <c r="A1978" s="2"/>
      <c r="B1978" s="8" t="s">
        <v>362</v>
      </c>
      <c r="C1978" s="5">
        <v>768</v>
      </c>
      <c r="D1978" s="2" t="s">
        <v>269</v>
      </c>
      <c r="E1978" s="5">
        <v>150</v>
      </c>
      <c r="F1978" s="5">
        <f>C1978*E1978</f>
        <v>115200</v>
      </c>
      <c r="G1978" s="2"/>
      <c r="H1978" s="5">
        <f>PRODUCT(F1978,G1978)</f>
        <v>115200</v>
      </c>
    </row>
    <row r="1979" spans="1:9">
      <c r="A1979" s="2"/>
      <c r="B1979" s="8" t="s">
        <v>350</v>
      </c>
      <c r="C1979" s="5">
        <v>1</v>
      </c>
      <c r="D1979" s="2" t="s">
        <v>291</v>
      </c>
      <c r="E1979" s="5">
        <v>75000</v>
      </c>
      <c r="F1979" s="5">
        <f>C1979*E1979</f>
        <v>75000</v>
      </c>
      <c r="G1979" s="2"/>
      <c r="H1979" s="5">
        <f>PRODUCT(F1979,G1979)</f>
        <v>75000</v>
      </c>
    </row>
    <row r="1980" spans="1:9">
      <c r="A1980" s="2"/>
      <c r="B1980" s="8" t="s">
        <v>352</v>
      </c>
      <c r="C1980" s="5">
        <v>120</v>
      </c>
      <c r="D1980" s="2" t="s">
        <v>269</v>
      </c>
      <c r="E1980" s="5">
        <v>500</v>
      </c>
      <c r="F1980" s="5">
        <f>C1980*E1980</f>
        <v>60000</v>
      </c>
      <c r="G1980" s="2"/>
      <c r="H1980" s="5">
        <f>PRODUCT(F1980,G1980)</f>
        <v>60000</v>
      </c>
    </row>
    <row r="1981" spans="1:9">
      <c r="A1981" s="2"/>
      <c r="B1981" s="8" t="s">
        <v>383</v>
      </c>
      <c r="C1981" s="5">
        <v>1200</v>
      </c>
      <c r="D1981" s="2" t="s">
        <v>269</v>
      </c>
      <c r="E1981" s="5">
        <v>3758.5</v>
      </c>
      <c r="F1981" s="10">
        <v>4510200</v>
      </c>
      <c r="G1981" s="2"/>
      <c r="H1981" s="10">
        <v>4510200</v>
      </c>
    </row>
    <row r="1982" spans="1:9">
      <c r="B1982" s="14" t="s">
        <v>685</v>
      </c>
      <c r="C1982" s="6">
        <v>1200</v>
      </c>
      <c r="D1982" s="3" t="s">
        <v>269</v>
      </c>
      <c r="E1982" s="6">
        <v>3758.5</v>
      </c>
      <c r="F1982" s="6">
        <f>SUM(H1973:H1975,H1977:H1980,H1982:H1982)</f>
        <v>4510200</v>
      </c>
      <c r="G1982" s="3"/>
      <c r="I1982" s="6">
        <f>PRODUCT(F1982,G1982)</f>
        <v>4510200</v>
      </c>
    </row>
    <row r="1984" spans="1:9">
      <c r="A1984" s="7"/>
      <c r="B1984" s="16" t="s">
        <v>686</v>
      </c>
    </row>
    <row r="1985" spans="1:9">
      <c r="A1985" s="2"/>
      <c r="B1985" s="8"/>
      <c r="C1985" s="2"/>
      <c r="D1985" s="2"/>
      <c r="E1985" s="2"/>
      <c r="G1985" s="2"/>
      <c r="H1985" s="2"/>
    </row>
    <row r="1986" spans="1:9">
      <c r="A1986" s="2"/>
      <c r="B1986" s="8" t="s">
        <v>541</v>
      </c>
      <c r="C1986" s="2"/>
      <c r="D1986" s="2"/>
      <c r="E1986" s="2"/>
      <c r="G1986" s="2"/>
      <c r="H1986" s="2"/>
    </row>
    <row r="1987" spans="1:9">
      <c r="A1987" s="2"/>
      <c r="B1987" s="8" t="s">
        <v>687</v>
      </c>
      <c r="C1987" s="5">
        <v>300</v>
      </c>
      <c r="D1987" s="2" t="s">
        <v>269</v>
      </c>
      <c r="E1987" s="5">
        <v>3960</v>
      </c>
      <c r="F1987" s="5">
        <f>C1987*E1987</f>
        <v>1188000</v>
      </c>
      <c r="G1987" s="2"/>
      <c r="H1987" s="5">
        <f>PRODUCT(F1987,G1987)</f>
        <v>1188000</v>
      </c>
    </row>
    <row r="1988" spans="1:9">
      <c r="A1988" s="2"/>
      <c r="B1988" s="8" t="s">
        <v>402</v>
      </c>
      <c r="C1988" s="5">
        <v>300</v>
      </c>
      <c r="D1988" s="2" t="s">
        <v>269</v>
      </c>
      <c r="E1988" s="5">
        <v>3960</v>
      </c>
      <c r="F1988" s="10">
        <v>1188000</v>
      </c>
      <c r="G1988" s="2"/>
      <c r="H1988" s="10">
        <v>1188000</v>
      </c>
    </row>
    <row r="1989" spans="1:9">
      <c r="A1989" s="2"/>
      <c r="B1989" s="8" t="s">
        <v>655</v>
      </c>
      <c r="C1989" s="2"/>
      <c r="D1989" s="2"/>
      <c r="E1989" s="2"/>
      <c r="G1989" s="2"/>
      <c r="H1989" s="2"/>
    </row>
    <row r="1990" spans="1:9">
      <c r="A1990" s="2"/>
      <c r="B1990" s="8" t="s">
        <v>688</v>
      </c>
      <c r="C1990" s="2"/>
      <c r="D1990" s="2"/>
      <c r="E1990" s="2"/>
      <c r="G1990" s="2"/>
      <c r="H1990" s="2"/>
    </row>
    <row r="1991" spans="1:9">
      <c r="A1991" s="2"/>
      <c r="B1991" s="8" t="s">
        <v>350</v>
      </c>
      <c r="C1991" s="5">
        <v>1</v>
      </c>
      <c r="D1991" s="2" t="s">
        <v>291</v>
      </c>
      <c r="E1991" s="5">
        <v>75000</v>
      </c>
      <c r="F1991" s="5">
        <f>C1991*E1991</f>
        <v>75000</v>
      </c>
      <c r="G1991" s="2"/>
      <c r="H1991" s="5">
        <f>PRODUCT(F1991,G1991)</f>
        <v>75000</v>
      </c>
    </row>
    <row r="1992" spans="1:9">
      <c r="A1992" s="2"/>
      <c r="B1992" s="8" t="s">
        <v>352</v>
      </c>
      <c r="C1992" s="5">
        <v>15</v>
      </c>
      <c r="D1992" s="2" t="s">
        <v>269</v>
      </c>
      <c r="E1992" s="5">
        <v>500</v>
      </c>
      <c r="F1992" s="5">
        <f>C1992*E1992</f>
        <v>7500</v>
      </c>
      <c r="G1992" s="2"/>
      <c r="H1992" s="5">
        <f>PRODUCT(F1992,G1992)</f>
        <v>7500</v>
      </c>
    </row>
    <row r="1993" spans="1:9">
      <c r="A1993" s="2"/>
      <c r="B1993" s="8" t="s">
        <v>405</v>
      </c>
      <c r="C1993" s="5">
        <v>300</v>
      </c>
      <c r="D1993" s="2" t="s">
        <v>269</v>
      </c>
      <c r="E1993" s="5">
        <v>4235</v>
      </c>
      <c r="F1993" s="10">
        <v>1270500</v>
      </c>
      <c r="G1993" s="2"/>
      <c r="H1993" s="10">
        <v>1270500</v>
      </c>
    </row>
    <row r="1994" spans="1:9">
      <c r="B1994" s="14" t="s">
        <v>689</v>
      </c>
      <c r="C1994" s="6">
        <v>300</v>
      </c>
      <c r="D1994" s="3" t="s">
        <v>269</v>
      </c>
      <c r="E1994" s="6">
        <v>4235</v>
      </c>
      <c r="F1994" s="6">
        <f>SUM(H1985:H1987,H1989:H1992,H1994:H1994)</f>
        <v>1270500</v>
      </c>
      <c r="G1994" s="3"/>
      <c r="I1994" s="6">
        <f>PRODUCT(F1994,G1994)</f>
        <v>1270500</v>
      </c>
    </row>
    <row r="1996" spans="1:9">
      <c r="A1996" s="7"/>
      <c r="B1996" s="16" t="s">
        <v>690</v>
      </c>
    </row>
    <row r="1997" spans="1:9">
      <c r="A1997" s="2"/>
      <c r="B1997" s="8"/>
      <c r="C1997" s="2"/>
      <c r="D1997" s="2"/>
      <c r="E1997" s="2"/>
      <c r="G1997" s="2"/>
      <c r="H1997" s="2"/>
    </row>
    <row r="1998" spans="1:9">
      <c r="A1998" s="2"/>
      <c r="B1998" s="8" t="s">
        <v>549</v>
      </c>
      <c r="C1998" s="2"/>
      <c r="D1998" s="2"/>
      <c r="E1998" s="2"/>
      <c r="G1998" s="2"/>
      <c r="H1998" s="2"/>
    </row>
    <row r="1999" spans="1:9">
      <c r="A1999" s="2"/>
      <c r="B1999" s="8" t="s">
        <v>558</v>
      </c>
      <c r="C1999" s="5">
        <v>1200</v>
      </c>
      <c r="D1999" s="2" t="s">
        <v>269</v>
      </c>
      <c r="E1999" s="5">
        <v>3720</v>
      </c>
      <c r="F1999" s="5">
        <f>C1999*E1999</f>
        <v>4464000</v>
      </c>
      <c r="G1999" s="2"/>
      <c r="H1999" s="5">
        <f>PRODUCT(F1999,G1999)</f>
        <v>4464000</v>
      </c>
    </row>
    <row r="2000" spans="1:9">
      <c r="A2000" s="2"/>
      <c r="B2000" s="8" t="s">
        <v>605</v>
      </c>
      <c r="C2000" s="5">
        <v>1200</v>
      </c>
      <c r="D2000" s="2" t="s">
        <v>269</v>
      </c>
      <c r="E2000" s="5">
        <v>3720</v>
      </c>
      <c r="F2000" s="10">
        <v>4464000</v>
      </c>
      <c r="G2000" s="2"/>
      <c r="H2000" s="10">
        <v>4464000</v>
      </c>
    </row>
    <row r="2001" spans="1:9">
      <c r="A2001" s="2"/>
      <c r="B2001" s="8" t="s">
        <v>655</v>
      </c>
      <c r="C2001" s="2"/>
      <c r="D2001" s="2"/>
      <c r="E2001" s="2"/>
      <c r="G2001" s="2"/>
      <c r="H2001" s="2"/>
    </row>
    <row r="2002" spans="1:9">
      <c r="A2002" s="2"/>
      <c r="B2002" s="8" t="s">
        <v>362</v>
      </c>
      <c r="C2002" s="5">
        <v>768</v>
      </c>
      <c r="D2002" s="2" t="s">
        <v>269</v>
      </c>
      <c r="E2002" s="5">
        <v>150</v>
      </c>
      <c r="F2002" s="5">
        <f>C2002*E2002</f>
        <v>115200</v>
      </c>
      <c r="G2002" s="2"/>
      <c r="H2002" s="5">
        <f>PRODUCT(F2002,G2002)</f>
        <v>115200</v>
      </c>
    </row>
    <row r="2003" spans="1:9">
      <c r="A2003" s="2"/>
      <c r="B2003" s="8" t="s">
        <v>350</v>
      </c>
      <c r="C2003" s="5">
        <v>1</v>
      </c>
      <c r="D2003" s="2" t="s">
        <v>291</v>
      </c>
      <c r="E2003" s="5">
        <v>75000</v>
      </c>
      <c r="F2003" s="5">
        <f>C2003*E2003</f>
        <v>75000</v>
      </c>
      <c r="G2003" s="2"/>
      <c r="H2003" s="5">
        <f>PRODUCT(F2003,G2003)</f>
        <v>75000</v>
      </c>
    </row>
    <row r="2004" spans="1:9">
      <c r="A2004" s="2"/>
      <c r="B2004" s="8" t="s">
        <v>352</v>
      </c>
      <c r="C2004" s="5">
        <v>120</v>
      </c>
      <c r="D2004" s="2" t="s">
        <v>269</v>
      </c>
      <c r="E2004" s="5">
        <v>500</v>
      </c>
      <c r="F2004" s="5">
        <f>C2004*E2004</f>
        <v>60000</v>
      </c>
      <c r="G2004" s="2"/>
      <c r="H2004" s="5">
        <f>PRODUCT(F2004,G2004)</f>
        <v>60000</v>
      </c>
    </row>
    <row r="2005" spans="1:9">
      <c r="A2005" s="2"/>
      <c r="B2005" s="8" t="s">
        <v>554</v>
      </c>
      <c r="C2005" s="5">
        <v>1200</v>
      </c>
      <c r="D2005" s="2" t="s">
        <v>269</v>
      </c>
      <c r="E2005" s="5">
        <v>3928.5</v>
      </c>
      <c r="F2005" s="10">
        <v>4714200</v>
      </c>
      <c r="G2005" s="2"/>
      <c r="H2005" s="10">
        <v>4714200</v>
      </c>
    </row>
    <row r="2006" spans="1:9">
      <c r="B2006" s="14" t="s">
        <v>691</v>
      </c>
      <c r="C2006" s="6">
        <v>1200</v>
      </c>
      <c r="D2006" s="3" t="s">
        <v>269</v>
      </c>
      <c r="E2006" s="6">
        <v>3928.5</v>
      </c>
      <c r="F2006" s="6">
        <f>SUM(H1997:H1999,H2001:H2004,H2006:H2006)</f>
        <v>4714200</v>
      </c>
      <c r="G2006" s="3"/>
      <c r="I2006" s="6">
        <f>PRODUCT(F2006,G2006)</f>
        <v>4714200</v>
      </c>
    </row>
    <row r="2008" spans="1:9">
      <c r="A2008" s="7"/>
      <c r="B2008" s="16" t="s">
        <v>692</v>
      </c>
    </row>
    <row r="2009" spans="1:9">
      <c r="A2009" s="2"/>
      <c r="B2009" s="8"/>
      <c r="C2009" s="2"/>
      <c r="D2009" s="2"/>
      <c r="E2009" s="2"/>
      <c r="G2009" s="2"/>
      <c r="H2009" s="2"/>
    </row>
    <row r="2010" spans="1:9">
      <c r="A2010" s="2"/>
      <c r="B2010" s="8" t="s">
        <v>340</v>
      </c>
      <c r="C2010" s="2"/>
      <c r="D2010" s="2"/>
      <c r="E2010" s="2"/>
      <c r="G2010" s="2"/>
      <c r="H2010" s="2"/>
    </row>
    <row r="2011" spans="1:9">
      <c r="A2011" s="2"/>
      <c r="B2011" s="8" t="s">
        <v>356</v>
      </c>
      <c r="C2011" s="2"/>
      <c r="D2011" s="2"/>
      <c r="E2011" s="2"/>
      <c r="G2011" s="2"/>
      <c r="H2011" s="2"/>
    </row>
    <row r="2012" spans="1:9">
      <c r="A2012" s="2"/>
      <c r="B2012" s="8"/>
      <c r="C2012" s="2"/>
      <c r="D2012" s="2"/>
      <c r="E2012" s="2"/>
      <c r="G2012" s="2"/>
      <c r="H2012" s="2"/>
    </row>
    <row r="2013" spans="1:9">
      <c r="A2013" s="2"/>
      <c r="B2013" s="8" t="s">
        <v>384</v>
      </c>
      <c r="C2013" s="2"/>
      <c r="D2013" s="2"/>
      <c r="E2013" s="2"/>
      <c r="G2013" s="2"/>
      <c r="H2013" s="2"/>
    </row>
    <row r="2014" spans="1:9">
      <c r="A2014" s="2"/>
      <c r="B2014" s="8" t="s">
        <v>602</v>
      </c>
      <c r="C2014" s="2"/>
      <c r="D2014" s="2"/>
      <c r="E2014" s="2"/>
      <c r="G2014" s="2"/>
      <c r="H2014" s="2"/>
    </row>
    <row r="2015" spans="1:9">
      <c r="A2015" s="2"/>
      <c r="B2015" s="8" t="s">
        <v>370</v>
      </c>
      <c r="C2015" s="5">
        <v>2112</v>
      </c>
      <c r="D2015" s="2" t="s">
        <v>269</v>
      </c>
      <c r="E2015" s="5">
        <v>3380</v>
      </c>
      <c r="F2015" s="5">
        <f>C2015*E2015</f>
        <v>7138560</v>
      </c>
      <c r="G2015" s="2"/>
      <c r="H2015" s="5">
        <f>PRODUCT(F2015,G2015)</f>
        <v>7138560</v>
      </c>
    </row>
    <row r="2016" spans="1:9">
      <c r="A2016" s="2"/>
      <c r="B2016" s="8" t="s">
        <v>360</v>
      </c>
      <c r="C2016" s="5">
        <v>580</v>
      </c>
      <c r="D2016" s="2" t="s">
        <v>269</v>
      </c>
      <c r="E2016" s="5">
        <v>2500</v>
      </c>
      <c r="F2016" s="5">
        <f>C2016*E2016</f>
        <v>1450000</v>
      </c>
      <c r="G2016" s="2"/>
      <c r="H2016" s="5">
        <f>PRODUCT(F2016,G2016)</f>
        <v>1450000</v>
      </c>
    </row>
    <row r="2017" spans="1:8">
      <c r="A2017" s="2"/>
      <c r="B2017" s="8" t="s">
        <v>126</v>
      </c>
      <c r="C2017" s="5">
        <v>300</v>
      </c>
      <c r="D2017" s="2" t="s">
        <v>269</v>
      </c>
      <c r="E2017" s="5">
        <v>2200</v>
      </c>
      <c r="F2017" s="5">
        <f>C2017*E2017</f>
        <v>660000</v>
      </c>
      <c r="G2017" s="2"/>
      <c r="H2017" s="5">
        <f>PRODUCT(F2017,G2017)</f>
        <v>660000</v>
      </c>
    </row>
    <row r="2018" spans="1:8">
      <c r="A2018" s="2"/>
      <c r="B2018" s="8" t="s">
        <v>371</v>
      </c>
      <c r="C2018" s="5">
        <v>208</v>
      </c>
      <c r="D2018" s="2" t="s">
        <v>269</v>
      </c>
      <c r="E2018" s="5">
        <v>1340</v>
      </c>
      <c r="F2018" s="5">
        <f>C2018*E2018</f>
        <v>278720</v>
      </c>
      <c r="G2018" s="2"/>
      <c r="H2018" s="5">
        <f>PRODUCT(F2018,G2018)</f>
        <v>278720</v>
      </c>
    </row>
    <row r="2019" spans="1:8">
      <c r="A2019" s="2"/>
      <c r="B2019" s="8" t="s">
        <v>385</v>
      </c>
      <c r="C2019" s="5">
        <v>3200</v>
      </c>
      <c r="D2019" s="2" t="s">
        <v>269</v>
      </c>
      <c r="E2019" s="5">
        <v>2977.2750000000001</v>
      </c>
      <c r="F2019" s="10">
        <v>9527280</v>
      </c>
      <c r="G2019" s="2"/>
      <c r="H2019" s="10">
        <v>9527280</v>
      </c>
    </row>
    <row r="2020" spans="1:8">
      <c r="A2020" s="2"/>
      <c r="B2020" s="8" t="s">
        <v>655</v>
      </c>
      <c r="C2020" s="2"/>
      <c r="D2020" s="2"/>
      <c r="E2020" s="2"/>
      <c r="G2020" s="2"/>
      <c r="H2020" s="2"/>
    </row>
    <row r="2021" spans="1:8">
      <c r="A2021" s="2"/>
      <c r="B2021" s="8" t="s">
        <v>373</v>
      </c>
      <c r="C2021" s="5">
        <v>3200</v>
      </c>
      <c r="D2021" s="2" t="s">
        <v>269</v>
      </c>
      <c r="E2021" s="5">
        <v>100</v>
      </c>
      <c r="F2021" s="5">
        <f>C2021*E2021</f>
        <v>320000</v>
      </c>
      <c r="G2021" s="2"/>
      <c r="H2021" s="5">
        <f>PRODUCT(F2021,G2021)</f>
        <v>320000</v>
      </c>
    </row>
    <row r="2022" spans="1:8">
      <c r="A2022" s="2"/>
      <c r="B2022" s="8" t="s">
        <v>350</v>
      </c>
      <c r="C2022" s="5">
        <v>1</v>
      </c>
      <c r="D2022" s="2" t="s">
        <v>291</v>
      </c>
      <c r="E2022" s="5">
        <v>100000</v>
      </c>
      <c r="F2022" s="5">
        <f>C2022*E2022</f>
        <v>100000</v>
      </c>
      <c r="G2022" s="2"/>
      <c r="H2022" s="5">
        <f>PRODUCT(F2022,G2022)</f>
        <v>100000</v>
      </c>
    </row>
    <row r="2023" spans="1:8">
      <c r="A2023" s="2"/>
      <c r="B2023" s="8" t="s">
        <v>352</v>
      </c>
      <c r="C2023" s="5">
        <v>80</v>
      </c>
      <c r="D2023" s="2" t="s">
        <v>269</v>
      </c>
      <c r="E2023" s="5">
        <v>500</v>
      </c>
      <c r="F2023" s="5">
        <f>C2023*E2023</f>
        <v>40000</v>
      </c>
      <c r="G2023" s="2"/>
      <c r="H2023" s="5">
        <f>PRODUCT(F2023,G2023)</f>
        <v>40000</v>
      </c>
    </row>
    <row r="2024" spans="1:8">
      <c r="A2024" s="2"/>
      <c r="B2024" s="8" t="s">
        <v>386</v>
      </c>
      <c r="C2024" s="5">
        <v>3200</v>
      </c>
      <c r="D2024" s="2" t="s">
        <v>269</v>
      </c>
      <c r="E2024" s="5">
        <v>3121.0250000000001</v>
      </c>
      <c r="F2024" s="10">
        <v>9987280</v>
      </c>
      <c r="G2024" s="2"/>
      <c r="H2024" s="10">
        <v>9987280</v>
      </c>
    </row>
    <row r="2025" spans="1:8">
      <c r="A2025" s="2"/>
      <c r="B2025" s="8" t="s">
        <v>377</v>
      </c>
      <c r="C2025" s="5">
        <v>26</v>
      </c>
      <c r="D2025" s="2" t="s">
        <v>272</v>
      </c>
      <c r="E2025" s="5">
        <v>384126.15384615399</v>
      </c>
      <c r="G2025" s="2"/>
      <c r="H2025" s="2"/>
    </row>
    <row r="2026" spans="1:8">
      <c r="A2026" s="2"/>
      <c r="B2026" s="8"/>
      <c r="C2026" s="2"/>
      <c r="D2026" s="2"/>
      <c r="E2026" s="2"/>
      <c r="G2026" s="2"/>
      <c r="H2026" s="2"/>
    </row>
    <row r="2027" spans="1:8">
      <c r="A2027" s="2"/>
      <c r="B2027" s="8" t="s">
        <v>387</v>
      </c>
      <c r="C2027" s="2"/>
      <c r="D2027" s="2"/>
      <c r="E2027" s="2"/>
      <c r="G2027" s="2"/>
      <c r="H2027" s="2"/>
    </row>
    <row r="2028" spans="1:8">
      <c r="A2028" s="2"/>
      <c r="B2028" s="8" t="s">
        <v>602</v>
      </c>
      <c r="C2028" s="2"/>
      <c r="D2028" s="2"/>
      <c r="E2028" s="2"/>
      <c r="G2028" s="2"/>
      <c r="H2028" s="2"/>
    </row>
    <row r="2029" spans="1:8">
      <c r="A2029" s="2"/>
      <c r="B2029" s="8" t="s">
        <v>370</v>
      </c>
      <c r="C2029" s="5">
        <v>2328</v>
      </c>
      <c r="D2029" s="2" t="s">
        <v>269</v>
      </c>
      <c r="E2029" s="5">
        <v>3380</v>
      </c>
      <c r="F2029" s="5">
        <f>C2029*E2029</f>
        <v>7868640</v>
      </c>
      <c r="G2029" s="2"/>
      <c r="H2029" s="5">
        <f>PRODUCT(F2029,G2029)</f>
        <v>7868640</v>
      </c>
    </row>
    <row r="2030" spans="1:8">
      <c r="A2030" s="2"/>
      <c r="B2030" s="8" t="s">
        <v>360</v>
      </c>
      <c r="C2030" s="5">
        <v>640</v>
      </c>
      <c r="D2030" s="2" t="s">
        <v>269</v>
      </c>
      <c r="E2030" s="5">
        <v>2500</v>
      </c>
      <c r="F2030" s="5">
        <f>C2030*E2030</f>
        <v>1600000</v>
      </c>
      <c r="G2030" s="2"/>
      <c r="H2030" s="5">
        <f>PRODUCT(F2030,G2030)</f>
        <v>1600000</v>
      </c>
    </row>
    <row r="2031" spans="1:8">
      <c r="A2031" s="2"/>
      <c r="B2031" s="8" t="s">
        <v>371</v>
      </c>
      <c r="C2031" s="5">
        <v>232</v>
      </c>
      <c r="D2031" s="2" t="s">
        <v>269</v>
      </c>
      <c r="E2031" s="5">
        <v>1340</v>
      </c>
      <c r="F2031" s="5">
        <f>C2031*E2031</f>
        <v>310880</v>
      </c>
      <c r="G2031" s="2"/>
      <c r="H2031" s="5">
        <f>PRODUCT(F2031,G2031)</f>
        <v>310880</v>
      </c>
    </row>
    <row r="2032" spans="1:8">
      <c r="A2032" s="2"/>
      <c r="B2032" s="8" t="s">
        <v>388</v>
      </c>
      <c r="C2032" s="5">
        <v>3200</v>
      </c>
      <c r="D2032" s="2" t="s">
        <v>269</v>
      </c>
      <c r="E2032" s="5">
        <v>3056.1</v>
      </c>
      <c r="F2032" s="10">
        <v>9779520</v>
      </c>
      <c r="G2032" s="2"/>
      <c r="H2032" s="10">
        <v>9779520</v>
      </c>
    </row>
    <row r="2033" spans="1:8">
      <c r="A2033" s="2"/>
      <c r="B2033" s="8" t="s">
        <v>655</v>
      </c>
      <c r="C2033" s="2"/>
      <c r="D2033" s="2"/>
      <c r="E2033" s="2"/>
      <c r="G2033" s="2"/>
      <c r="H2033" s="2"/>
    </row>
    <row r="2034" spans="1:8">
      <c r="A2034" s="2"/>
      <c r="B2034" s="8" t="s">
        <v>373</v>
      </c>
      <c r="C2034" s="5">
        <v>3200</v>
      </c>
      <c r="D2034" s="2" t="s">
        <v>269</v>
      </c>
      <c r="E2034" s="5">
        <v>100</v>
      </c>
      <c r="F2034" s="5">
        <f>C2034*E2034</f>
        <v>320000</v>
      </c>
      <c r="G2034" s="2"/>
      <c r="H2034" s="5">
        <f>PRODUCT(F2034,G2034)</f>
        <v>320000</v>
      </c>
    </row>
    <row r="2035" spans="1:8">
      <c r="A2035" s="2"/>
      <c r="B2035" s="8" t="s">
        <v>350</v>
      </c>
      <c r="C2035" s="5">
        <v>1</v>
      </c>
      <c r="D2035" s="2" t="s">
        <v>291</v>
      </c>
      <c r="E2035" s="5">
        <v>100000</v>
      </c>
      <c r="F2035" s="5">
        <f>C2035*E2035</f>
        <v>100000</v>
      </c>
      <c r="G2035" s="2"/>
      <c r="H2035" s="5">
        <f>PRODUCT(F2035,G2035)</f>
        <v>100000</v>
      </c>
    </row>
    <row r="2036" spans="1:8">
      <c r="A2036" s="2"/>
      <c r="B2036" s="8" t="s">
        <v>352</v>
      </c>
      <c r="C2036" s="5">
        <v>80</v>
      </c>
      <c r="D2036" s="2" t="s">
        <v>269</v>
      </c>
      <c r="E2036" s="5">
        <v>500</v>
      </c>
      <c r="F2036" s="5">
        <f>C2036*E2036</f>
        <v>40000</v>
      </c>
      <c r="G2036" s="2"/>
      <c r="H2036" s="5">
        <f>PRODUCT(F2036,G2036)</f>
        <v>40000</v>
      </c>
    </row>
    <row r="2037" spans="1:8">
      <c r="A2037" s="2"/>
      <c r="B2037" s="8" t="s">
        <v>390</v>
      </c>
      <c r="C2037" s="5">
        <v>3200</v>
      </c>
      <c r="D2037" s="2" t="s">
        <v>269</v>
      </c>
      <c r="E2037" s="5">
        <v>3199.85</v>
      </c>
      <c r="F2037" s="10">
        <v>10239520</v>
      </c>
      <c r="G2037" s="2"/>
      <c r="H2037" s="10">
        <v>10239520</v>
      </c>
    </row>
    <row r="2038" spans="1:8">
      <c r="A2038" s="2"/>
      <c r="B2038" s="8" t="s">
        <v>377</v>
      </c>
      <c r="C2038" s="5">
        <v>29</v>
      </c>
      <c r="D2038" s="2" t="s">
        <v>272</v>
      </c>
      <c r="E2038" s="5">
        <v>353086.896551724</v>
      </c>
      <c r="G2038" s="2"/>
      <c r="H2038" s="2"/>
    </row>
    <row r="2039" spans="1:8">
      <c r="A2039" s="2"/>
      <c r="B2039" s="8"/>
      <c r="C2039" s="2"/>
      <c r="D2039" s="2"/>
      <c r="E2039" s="2"/>
      <c r="G2039" s="2"/>
      <c r="H2039" s="2"/>
    </row>
    <row r="2040" spans="1:8">
      <c r="A2040" s="2"/>
      <c r="B2040" s="8" t="s">
        <v>487</v>
      </c>
      <c r="C2040" s="2"/>
      <c r="D2040" s="2"/>
      <c r="E2040" s="2"/>
      <c r="G2040" s="2"/>
      <c r="H2040" s="2"/>
    </row>
    <row r="2041" spans="1:8">
      <c r="A2041" s="2"/>
      <c r="B2041" s="8" t="s">
        <v>602</v>
      </c>
      <c r="C2041" s="2"/>
      <c r="D2041" s="2"/>
      <c r="E2041" s="2"/>
      <c r="G2041" s="2"/>
      <c r="H2041" s="2"/>
    </row>
    <row r="2042" spans="1:8">
      <c r="A2042" s="2"/>
      <c r="B2042" s="8" t="s">
        <v>370</v>
      </c>
      <c r="C2042" s="5">
        <v>2912</v>
      </c>
      <c r="D2042" s="2" t="s">
        <v>269</v>
      </c>
      <c r="E2042" s="5">
        <v>3380</v>
      </c>
      <c r="F2042" s="5">
        <f>C2042*E2042</f>
        <v>9842560</v>
      </c>
      <c r="G2042" s="2"/>
      <c r="H2042" s="5">
        <f>PRODUCT(F2042,G2042)</f>
        <v>9842560</v>
      </c>
    </row>
    <row r="2043" spans="1:8">
      <c r="A2043" s="2"/>
      <c r="B2043" s="8" t="s">
        <v>360</v>
      </c>
      <c r="C2043" s="5">
        <v>800</v>
      </c>
      <c r="D2043" s="2" t="s">
        <v>269</v>
      </c>
      <c r="E2043" s="5">
        <v>2500</v>
      </c>
      <c r="F2043" s="5">
        <f>C2043*E2043</f>
        <v>2000000</v>
      </c>
      <c r="G2043" s="2"/>
      <c r="H2043" s="5">
        <f>PRODUCT(F2043,G2043)</f>
        <v>2000000</v>
      </c>
    </row>
    <row r="2044" spans="1:8">
      <c r="A2044" s="2"/>
      <c r="B2044" s="8" t="s">
        <v>371</v>
      </c>
      <c r="C2044" s="5">
        <v>288</v>
      </c>
      <c r="D2044" s="2" t="s">
        <v>269</v>
      </c>
      <c r="E2044" s="5">
        <v>1340</v>
      </c>
      <c r="F2044" s="5">
        <f>C2044*E2044</f>
        <v>385920</v>
      </c>
      <c r="G2044" s="2"/>
      <c r="H2044" s="5">
        <f>PRODUCT(F2044,G2044)</f>
        <v>385920</v>
      </c>
    </row>
    <row r="2045" spans="1:8">
      <c r="A2045" s="2"/>
      <c r="B2045" s="8" t="s">
        <v>606</v>
      </c>
      <c r="C2045" s="5">
        <v>4000</v>
      </c>
      <c r="D2045" s="2" t="s">
        <v>269</v>
      </c>
      <c r="E2045" s="5">
        <v>3057.12</v>
      </c>
      <c r="F2045" s="10">
        <v>12228480</v>
      </c>
      <c r="G2045" s="2"/>
      <c r="H2045" s="10">
        <v>12228480</v>
      </c>
    </row>
    <row r="2046" spans="1:8">
      <c r="A2046" s="2"/>
      <c r="B2046" s="8" t="s">
        <v>655</v>
      </c>
      <c r="C2046" s="2"/>
      <c r="D2046" s="2"/>
      <c r="E2046" s="2"/>
      <c r="G2046" s="2"/>
      <c r="H2046" s="2"/>
    </row>
    <row r="2047" spans="1:8">
      <c r="A2047" s="2"/>
      <c r="B2047" s="8" t="s">
        <v>373</v>
      </c>
      <c r="C2047" s="5">
        <v>4000</v>
      </c>
      <c r="D2047" s="2" t="s">
        <v>269</v>
      </c>
      <c r="E2047" s="5">
        <v>100</v>
      </c>
      <c r="F2047" s="5">
        <f>C2047*E2047</f>
        <v>400000</v>
      </c>
      <c r="G2047" s="2"/>
      <c r="H2047" s="5">
        <f>PRODUCT(F2047,G2047)</f>
        <v>400000</v>
      </c>
    </row>
    <row r="2048" spans="1:8">
      <c r="A2048" s="2"/>
      <c r="B2048" s="8" t="s">
        <v>350</v>
      </c>
      <c r="C2048" s="5">
        <v>1</v>
      </c>
      <c r="D2048" s="2" t="s">
        <v>291</v>
      </c>
      <c r="E2048" s="5">
        <v>100000</v>
      </c>
      <c r="F2048" s="5">
        <f>C2048*E2048</f>
        <v>100000</v>
      </c>
      <c r="G2048" s="2"/>
      <c r="H2048" s="5">
        <f>PRODUCT(F2048,G2048)</f>
        <v>100000</v>
      </c>
    </row>
    <row r="2049" spans="1:8">
      <c r="A2049" s="2"/>
      <c r="B2049" s="8" t="s">
        <v>352</v>
      </c>
      <c r="C2049" s="5">
        <v>100</v>
      </c>
      <c r="D2049" s="2" t="s">
        <v>269</v>
      </c>
      <c r="E2049" s="5">
        <v>500</v>
      </c>
      <c r="F2049" s="5">
        <f>C2049*E2049</f>
        <v>50000</v>
      </c>
      <c r="G2049" s="2"/>
      <c r="H2049" s="5">
        <f>PRODUCT(F2049,G2049)</f>
        <v>50000</v>
      </c>
    </row>
    <row r="2050" spans="1:8">
      <c r="A2050" s="2"/>
      <c r="B2050" s="8" t="s">
        <v>607</v>
      </c>
      <c r="C2050" s="5">
        <v>4000</v>
      </c>
      <c r="D2050" s="2" t="s">
        <v>269</v>
      </c>
      <c r="E2050" s="5">
        <v>3194.62</v>
      </c>
      <c r="F2050" s="10">
        <v>12778480</v>
      </c>
      <c r="G2050" s="2"/>
      <c r="H2050" s="10">
        <v>12778480</v>
      </c>
    </row>
    <row r="2051" spans="1:8">
      <c r="A2051" s="2"/>
      <c r="B2051" s="8" t="s">
        <v>377</v>
      </c>
      <c r="C2051" s="5">
        <v>33</v>
      </c>
      <c r="D2051" s="2" t="s">
        <v>272</v>
      </c>
      <c r="E2051" s="5">
        <v>387226.66666666698</v>
      </c>
      <c r="G2051" s="2"/>
      <c r="H2051" s="2"/>
    </row>
    <row r="2052" spans="1:8">
      <c r="A2052" s="2"/>
      <c r="B2052" s="8"/>
      <c r="C2052" s="2"/>
      <c r="D2052" s="2"/>
      <c r="E2052" s="2"/>
      <c r="G2052" s="2"/>
      <c r="H2052" s="2"/>
    </row>
    <row r="2053" spans="1:8">
      <c r="A2053" s="2"/>
      <c r="B2053" s="8" t="s">
        <v>612</v>
      </c>
      <c r="C2053" s="2"/>
      <c r="D2053" s="2"/>
      <c r="E2053" s="2"/>
      <c r="G2053" s="2"/>
      <c r="H2053" s="2"/>
    </row>
    <row r="2054" spans="1:8">
      <c r="A2054" s="2"/>
      <c r="B2054" s="8" t="s">
        <v>602</v>
      </c>
      <c r="C2054" s="2"/>
      <c r="D2054" s="2"/>
      <c r="E2054" s="2"/>
      <c r="G2054" s="2"/>
      <c r="H2054" s="2"/>
    </row>
    <row r="2055" spans="1:8">
      <c r="A2055" s="2"/>
      <c r="B2055" s="8" t="s">
        <v>370</v>
      </c>
      <c r="C2055" s="5">
        <v>2616</v>
      </c>
      <c r="D2055" s="2" t="s">
        <v>269</v>
      </c>
      <c r="E2055" s="5">
        <v>3380</v>
      </c>
      <c r="F2055" s="5">
        <f>C2055*E2055</f>
        <v>8842080</v>
      </c>
      <c r="G2055" s="2"/>
      <c r="H2055" s="5">
        <f>PRODUCT(F2055,G2055)</f>
        <v>8842080</v>
      </c>
    </row>
    <row r="2056" spans="1:8">
      <c r="A2056" s="2"/>
      <c r="B2056" s="8" t="s">
        <v>360</v>
      </c>
      <c r="C2056" s="5">
        <v>720</v>
      </c>
      <c r="D2056" s="2" t="s">
        <v>269</v>
      </c>
      <c r="E2056" s="5">
        <v>2500</v>
      </c>
      <c r="F2056" s="5">
        <f>C2056*E2056</f>
        <v>1800000</v>
      </c>
      <c r="G2056" s="2"/>
      <c r="H2056" s="5">
        <f>PRODUCT(F2056,G2056)</f>
        <v>1800000</v>
      </c>
    </row>
    <row r="2057" spans="1:8">
      <c r="A2057" s="2"/>
      <c r="B2057" s="8" t="s">
        <v>371</v>
      </c>
      <c r="C2057" s="5">
        <v>264</v>
      </c>
      <c r="D2057" s="2" t="s">
        <v>269</v>
      </c>
      <c r="E2057" s="5">
        <v>1340</v>
      </c>
      <c r="F2057" s="5">
        <f>C2057*E2057</f>
        <v>353760</v>
      </c>
      <c r="G2057" s="2"/>
      <c r="H2057" s="5">
        <f>PRODUCT(F2057,G2057)</f>
        <v>353760</v>
      </c>
    </row>
    <row r="2058" spans="1:8">
      <c r="A2058" s="2"/>
      <c r="B2058" s="8" t="s">
        <v>615</v>
      </c>
      <c r="C2058" s="5">
        <v>3600</v>
      </c>
      <c r="D2058" s="2" t="s">
        <v>269</v>
      </c>
      <c r="E2058" s="5">
        <v>3054.4</v>
      </c>
      <c r="F2058" s="10">
        <v>10995840</v>
      </c>
      <c r="G2058" s="2"/>
      <c r="H2058" s="10">
        <v>10995840</v>
      </c>
    </row>
    <row r="2059" spans="1:8">
      <c r="A2059" s="2"/>
      <c r="B2059" s="8" t="s">
        <v>655</v>
      </c>
      <c r="C2059" s="2"/>
      <c r="D2059" s="2"/>
      <c r="E2059" s="2"/>
      <c r="G2059" s="2"/>
      <c r="H2059" s="2"/>
    </row>
    <row r="2060" spans="1:8">
      <c r="A2060" s="2"/>
      <c r="B2060" s="8" t="s">
        <v>362</v>
      </c>
      <c r="C2060" s="5">
        <v>1155</v>
      </c>
      <c r="D2060" s="2" t="s">
        <v>269</v>
      </c>
      <c r="E2060" s="5">
        <v>150</v>
      </c>
      <c r="F2060" s="5">
        <f>C2060*E2060</f>
        <v>173250</v>
      </c>
      <c r="G2060" s="2"/>
      <c r="H2060" s="5">
        <f>PRODUCT(F2060,G2060)</f>
        <v>173250</v>
      </c>
    </row>
    <row r="2061" spans="1:8">
      <c r="A2061" s="2"/>
      <c r="B2061" s="8" t="s">
        <v>373</v>
      </c>
      <c r="C2061" s="5">
        <v>3600</v>
      </c>
      <c r="D2061" s="2" t="s">
        <v>269</v>
      </c>
      <c r="E2061" s="5">
        <v>100</v>
      </c>
      <c r="F2061" s="5">
        <f>C2061*E2061</f>
        <v>360000</v>
      </c>
      <c r="G2061" s="2"/>
      <c r="H2061" s="5">
        <f>PRODUCT(F2061,G2061)</f>
        <v>360000</v>
      </c>
    </row>
    <row r="2062" spans="1:8">
      <c r="A2062" s="2"/>
      <c r="B2062" s="8" t="s">
        <v>350</v>
      </c>
      <c r="C2062" s="5">
        <v>1</v>
      </c>
      <c r="D2062" s="2" t="s">
        <v>291</v>
      </c>
      <c r="E2062" s="5">
        <v>100000</v>
      </c>
      <c r="F2062" s="5">
        <f>C2062*E2062</f>
        <v>100000</v>
      </c>
      <c r="G2062" s="2"/>
      <c r="H2062" s="5">
        <f>PRODUCT(F2062,G2062)</f>
        <v>100000</v>
      </c>
    </row>
    <row r="2063" spans="1:8">
      <c r="A2063" s="2"/>
      <c r="B2063" s="8" t="s">
        <v>352</v>
      </c>
      <c r="C2063" s="5">
        <v>90</v>
      </c>
      <c r="D2063" s="2" t="s">
        <v>269</v>
      </c>
      <c r="E2063" s="5">
        <v>500</v>
      </c>
      <c r="F2063" s="5">
        <f>C2063*E2063</f>
        <v>45000</v>
      </c>
      <c r="G2063" s="2"/>
      <c r="H2063" s="5">
        <f>PRODUCT(F2063,G2063)</f>
        <v>45000</v>
      </c>
    </row>
    <row r="2064" spans="1:8">
      <c r="A2064" s="2"/>
      <c r="B2064" s="8" t="s">
        <v>412</v>
      </c>
      <c r="C2064" s="5">
        <v>3600</v>
      </c>
      <c r="D2064" s="2" t="s">
        <v>269</v>
      </c>
      <c r="E2064" s="5">
        <v>3242.8027777777802</v>
      </c>
      <c r="F2064" s="10">
        <v>11674090</v>
      </c>
      <c r="G2064" s="2"/>
      <c r="H2064" s="10">
        <v>11674090</v>
      </c>
    </row>
    <row r="2065" spans="1:8">
      <c r="A2065" s="2"/>
      <c r="B2065" s="8" t="s">
        <v>377</v>
      </c>
      <c r="C2065" s="5">
        <v>33</v>
      </c>
      <c r="D2065" s="2" t="s">
        <v>272</v>
      </c>
      <c r="E2065" s="5">
        <v>353760.30303030298</v>
      </c>
      <c r="G2065" s="2"/>
      <c r="H2065" s="2"/>
    </row>
    <row r="2066" spans="1:8">
      <c r="A2066" s="2"/>
      <c r="B2066" s="8"/>
      <c r="C2066" s="2"/>
      <c r="D2066" s="2"/>
      <c r="E2066" s="2"/>
      <c r="G2066" s="2"/>
      <c r="H2066" s="2"/>
    </row>
    <row r="2067" spans="1:8">
      <c r="A2067" s="2"/>
      <c r="B2067" s="8" t="s">
        <v>618</v>
      </c>
      <c r="C2067" s="2"/>
      <c r="D2067" s="2"/>
      <c r="E2067" s="2"/>
      <c r="G2067" s="2"/>
      <c r="H2067" s="2"/>
    </row>
    <row r="2068" spans="1:8">
      <c r="A2068" s="2"/>
      <c r="B2068" s="8" t="s">
        <v>602</v>
      </c>
      <c r="C2068" s="2"/>
      <c r="D2068" s="2"/>
      <c r="E2068" s="2"/>
      <c r="G2068" s="2"/>
      <c r="H2068" s="2"/>
    </row>
    <row r="2069" spans="1:8">
      <c r="A2069" s="2"/>
      <c r="B2069" s="8" t="s">
        <v>370</v>
      </c>
      <c r="C2069" s="5">
        <v>2616</v>
      </c>
      <c r="D2069" s="2" t="s">
        <v>269</v>
      </c>
      <c r="E2069" s="5">
        <v>3380</v>
      </c>
      <c r="F2069" s="5">
        <f>C2069*E2069</f>
        <v>8842080</v>
      </c>
      <c r="G2069" s="2"/>
      <c r="H2069" s="5">
        <f>PRODUCT(F2069,G2069)</f>
        <v>8842080</v>
      </c>
    </row>
    <row r="2070" spans="1:8">
      <c r="A2070" s="2"/>
      <c r="B2070" s="8" t="s">
        <v>360</v>
      </c>
      <c r="C2070" s="5">
        <v>720</v>
      </c>
      <c r="D2070" s="2" t="s">
        <v>269</v>
      </c>
      <c r="E2070" s="5">
        <v>2500</v>
      </c>
      <c r="F2070" s="5">
        <f>C2070*E2070</f>
        <v>1800000</v>
      </c>
      <c r="G2070" s="2"/>
      <c r="H2070" s="5">
        <f>PRODUCT(F2070,G2070)</f>
        <v>1800000</v>
      </c>
    </row>
    <row r="2071" spans="1:8">
      <c r="A2071" s="2"/>
      <c r="B2071" s="8" t="s">
        <v>371</v>
      </c>
      <c r="C2071" s="5">
        <v>264</v>
      </c>
      <c r="D2071" s="2" t="s">
        <v>269</v>
      </c>
      <c r="E2071" s="5">
        <v>1340</v>
      </c>
      <c r="F2071" s="5">
        <f>C2071*E2071</f>
        <v>353760</v>
      </c>
      <c r="G2071" s="2"/>
      <c r="H2071" s="5">
        <f>PRODUCT(F2071,G2071)</f>
        <v>353760</v>
      </c>
    </row>
    <row r="2072" spans="1:8">
      <c r="A2072" s="2"/>
      <c r="B2072" s="8" t="s">
        <v>619</v>
      </c>
      <c r="C2072" s="5">
        <v>3600</v>
      </c>
      <c r="D2072" s="2" t="s">
        <v>269</v>
      </c>
      <c r="E2072" s="5">
        <v>3054.4</v>
      </c>
      <c r="F2072" s="10">
        <v>10995840</v>
      </c>
      <c r="G2072" s="2"/>
      <c r="H2072" s="10">
        <v>10995840</v>
      </c>
    </row>
    <row r="2073" spans="1:8">
      <c r="A2073" s="2"/>
      <c r="B2073" s="8" t="s">
        <v>655</v>
      </c>
      <c r="C2073" s="2"/>
      <c r="D2073" s="2"/>
      <c r="E2073" s="2"/>
      <c r="G2073" s="2"/>
      <c r="H2073" s="2"/>
    </row>
    <row r="2074" spans="1:8">
      <c r="A2074" s="2"/>
      <c r="B2074" s="8" t="s">
        <v>362</v>
      </c>
      <c r="C2074" s="5">
        <v>1155</v>
      </c>
      <c r="D2074" s="2" t="s">
        <v>269</v>
      </c>
      <c r="E2074" s="5">
        <v>150</v>
      </c>
      <c r="F2074" s="5">
        <f>C2074*E2074</f>
        <v>173250</v>
      </c>
      <c r="G2074" s="2"/>
      <c r="H2074" s="5">
        <f>PRODUCT(F2074,G2074)</f>
        <v>173250</v>
      </c>
    </row>
    <row r="2075" spans="1:8">
      <c r="A2075" s="2"/>
      <c r="B2075" s="8" t="s">
        <v>373</v>
      </c>
      <c r="C2075" s="5">
        <v>3600</v>
      </c>
      <c r="D2075" s="2" t="s">
        <v>269</v>
      </c>
      <c r="E2075" s="5">
        <v>100</v>
      </c>
      <c r="F2075" s="5">
        <f>C2075*E2075</f>
        <v>360000</v>
      </c>
      <c r="G2075" s="2"/>
      <c r="H2075" s="5">
        <f>PRODUCT(F2075,G2075)</f>
        <v>360000</v>
      </c>
    </row>
    <row r="2076" spans="1:8">
      <c r="A2076" s="2"/>
      <c r="B2076" s="8" t="s">
        <v>350</v>
      </c>
      <c r="C2076" s="5">
        <v>1</v>
      </c>
      <c r="D2076" s="2" t="s">
        <v>291</v>
      </c>
      <c r="E2076" s="5">
        <v>100000</v>
      </c>
      <c r="F2076" s="5">
        <f>C2076*E2076</f>
        <v>100000</v>
      </c>
      <c r="G2076" s="2"/>
      <c r="H2076" s="5">
        <f>PRODUCT(F2076,G2076)</f>
        <v>100000</v>
      </c>
    </row>
    <row r="2077" spans="1:8">
      <c r="A2077" s="2"/>
      <c r="B2077" s="8" t="s">
        <v>352</v>
      </c>
      <c r="C2077" s="5">
        <v>90</v>
      </c>
      <c r="D2077" s="2" t="s">
        <v>269</v>
      </c>
      <c r="E2077" s="5">
        <v>500</v>
      </c>
      <c r="F2077" s="5">
        <f>C2077*E2077</f>
        <v>45000</v>
      </c>
      <c r="G2077" s="2"/>
      <c r="H2077" s="5">
        <f>PRODUCT(F2077,G2077)</f>
        <v>45000</v>
      </c>
    </row>
    <row r="2078" spans="1:8">
      <c r="A2078" s="2"/>
      <c r="B2078" s="8" t="s">
        <v>693</v>
      </c>
      <c r="C2078" s="5">
        <v>3600</v>
      </c>
      <c r="D2078" s="2" t="s">
        <v>269</v>
      </c>
      <c r="E2078" s="5">
        <v>3242.8027777777802</v>
      </c>
      <c r="F2078" s="10">
        <v>11674090</v>
      </c>
      <c r="G2078" s="2"/>
      <c r="H2078" s="10">
        <v>11674090</v>
      </c>
    </row>
    <row r="2079" spans="1:8">
      <c r="A2079" s="2"/>
      <c r="B2079" s="8" t="s">
        <v>377</v>
      </c>
      <c r="C2079" s="5">
        <v>33</v>
      </c>
      <c r="D2079" s="2" t="s">
        <v>272</v>
      </c>
      <c r="E2079" s="5">
        <v>353760.30303030298</v>
      </c>
      <c r="G2079" s="2"/>
      <c r="H2079" s="2"/>
    </row>
    <row r="2080" spans="1:8">
      <c r="A2080" s="2"/>
      <c r="B2080" s="8"/>
      <c r="C2080" s="2"/>
      <c r="D2080" s="2"/>
      <c r="E2080" s="2"/>
      <c r="G2080" s="2"/>
      <c r="H2080" s="2"/>
    </row>
    <row r="2081" spans="1:9">
      <c r="A2081" s="2"/>
      <c r="B2081" s="8" t="s">
        <v>503</v>
      </c>
      <c r="C2081" s="2"/>
      <c r="D2081" s="2"/>
      <c r="E2081" s="2"/>
      <c r="G2081" s="2"/>
      <c r="H2081" s="2"/>
    </row>
    <row r="2082" spans="1:9">
      <c r="A2082" s="2"/>
      <c r="B2082" s="8" t="s">
        <v>602</v>
      </c>
      <c r="C2082" s="2"/>
      <c r="D2082" s="2"/>
      <c r="E2082" s="2"/>
      <c r="G2082" s="2"/>
      <c r="H2082" s="2"/>
    </row>
    <row r="2083" spans="1:9">
      <c r="A2083" s="2"/>
      <c r="B2083" s="8" t="s">
        <v>370</v>
      </c>
      <c r="C2083" s="5">
        <v>2616</v>
      </c>
      <c r="D2083" s="2" t="s">
        <v>269</v>
      </c>
      <c r="E2083" s="5">
        <v>3380</v>
      </c>
      <c r="F2083" s="5">
        <f>C2083*E2083</f>
        <v>8842080</v>
      </c>
      <c r="G2083" s="2"/>
      <c r="H2083" s="5">
        <f>PRODUCT(F2083,G2083)</f>
        <v>8842080</v>
      </c>
    </row>
    <row r="2084" spans="1:9">
      <c r="A2084" s="2"/>
      <c r="B2084" s="8" t="s">
        <v>360</v>
      </c>
      <c r="C2084" s="5">
        <v>720</v>
      </c>
      <c r="D2084" s="2" t="s">
        <v>269</v>
      </c>
      <c r="E2084" s="5">
        <v>2500</v>
      </c>
      <c r="F2084" s="5">
        <f>C2084*E2084</f>
        <v>1800000</v>
      </c>
      <c r="G2084" s="2"/>
      <c r="H2084" s="5">
        <f>PRODUCT(F2084,G2084)</f>
        <v>1800000</v>
      </c>
    </row>
    <row r="2085" spans="1:9">
      <c r="A2085" s="2"/>
      <c r="B2085" s="8" t="s">
        <v>371</v>
      </c>
      <c r="C2085" s="5">
        <v>264</v>
      </c>
      <c r="D2085" s="2" t="s">
        <v>269</v>
      </c>
      <c r="E2085" s="5">
        <v>1340</v>
      </c>
      <c r="F2085" s="5">
        <f>C2085*E2085</f>
        <v>353760</v>
      </c>
      <c r="G2085" s="2"/>
      <c r="H2085" s="5">
        <f>PRODUCT(F2085,G2085)</f>
        <v>353760</v>
      </c>
    </row>
    <row r="2086" spans="1:9">
      <c r="A2086" s="2"/>
      <c r="B2086" s="8" t="s">
        <v>608</v>
      </c>
      <c r="C2086" s="5">
        <v>3600</v>
      </c>
      <c r="D2086" s="2" t="s">
        <v>269</v>
      </c>
      <c r="E2086" s="5">
        <v>3054.4</v>
      </c>
      <c r="F2086" s="10">
        <v>10995840</v>
      </c>
      <c r="G2086" s="2"/>
      <c r="H2086" s="10">
        <v>10995840</v>
      </c>
    </row>
    <row r="2087" spans="1:9">
      <c r="A2087" s="2"/>
      <c r="B2087" s="8" t="s">
        <v>655</v>
      </c>
      <c r="C2087" s="2"/>
      <c r="D2087" s="2"/>
      <c r="E2087" s="2"/>
      <c r="G2087" s="2"/>
      <c r="H2087" s="2"/>
    </row>
    <row r="2088" spans="1:9">
      <c r="A2088" s="2"/>
      <c r="B2088" s="8" t="s">
        <v>362</v>
      </c>
      <c r="C2088" s="5">
        <v>1155</v>
      </c>
      <c r="D2088" s="2" t="s">
        <v>269</v>
      </c>
      <c r="E2088" s="5">
        <v>150</v>
      </c>
      <c r="F2088" s="5">
        <f>C2088*E2088</f>
        <v>173250</v>
      </c>
      <c r="G2088" s="2"/>
      <c r="H2088" s="5">
        <f>PRODUCT(F2088,G2088)</f>
        <v>173250</v>
      </c>
    </row>
    <row r="2089" spans="1:9">
      <c r="A2089" s="2"/>
      <c r="B2089" s="8" t="s">
        <v>373</v>
      </c>
      <c r="C2089" s="5">
        <v>3600</v>
      </c>
      <c r="D2089" s="2" t="s">
        <v>269</v>
      </c>
      <c r="E2089" s="5">
        <v>100</v>
      </c>
      <c r="F2089" s="5">
        <f>C2089*E2089</f>
        <v>360000</v>
      </c>
      <c r="G2089" s="2"/>
      <c r="H2089" s="5">
        <f>PRODUCT(F2089,G2089)</f>
        <v>360000</v>
      </c>
    </row>
    <row r="2090" spans="1:9">
      <c r="A2090" s="2"/>
      <c r="B2090" s="8" t="s">
        <v>350</v>
      </c>
      <c r="C2090" s="5">
        <v>1</v>
      </c>
      <c r="D2090" s="2" t="s">
        <v>291</v>
      </c>
      <c r="E2090" s="5">
        <v>100000</v>
      </c>
      <c r="F2090" s="5">
        <f>C2090*E2090</f>
        <v>100000</v>
      </c>
      <c r="G2090" s="2"/>
      <c r="H2090" s="5">
        <f>PRODUCT(F2090,G2090)</f>
        <v>100000</v>
      </c>
    </row>
    <row r="2091" spans="1:9">
      <c r="A2091" s="2"/>
      <c r="B2091" s="8" t="s">
        <v>352</v>
      </c>
      <c r="C2091" s="5">
        <v>90</v>
      </c>
      <c r="D2091" s="2" t="s">
        <v>269</v>
      </c>
      <c r="E2091" s="5">
        <v>500</v>
      </c>
      <c r="F2091" s="5">
        <f>C2091*E2091</f>
        <v>45000</v>
      </c>
      <c r="G2091" s="2"/>
      <c r="H2091" s="5">
        <f>PRODUCT(F2091,G2091)</f>
        <v>45000</v>
      </c>
    </row>
    <row r="2092" spans="1:9">
      <c r="A2092" s="2"/>
      <c r="B2092" s="8" t="s">
        <v>417</v>
      </c>
      <c r="C2092" s="5">
        <v>3600</v>
      </c>
      <c r="D2092" s="2" t="s">
        <v>269</v>
      </c>
      <c r="E2092" s="5">
        <v>3242.8027777777802</v>
      </c>
      <c r="F2092" s="10">
        <v>11674090</v>
      </c>
      <c r="G2092" s="2"/>
      <c r="H2092" s="10">
        <v>11674090</v>
      </c>
    </row>
    <row r="2093" spans="1:9">
      <c r="A2093" s="2"/>
      <c r="B2093" s="8" t="s">
        <v>377</v>
      </c>
      <c r="C2093" s="5">
        <v>33</v>
      </c>
      <c r="D2093" s="2" t="s">
        <v>272</v>
      </c>
      <c r="E2093" s="5">
        <v>353760.30303030298</v>
      </c>
      <c r="G2093" s="2"/>
      <c r="H2093" s="2"/>
    </row>
    <row r="2094" spans="1:9">
      <c r="B2094" s="14" t="s">
        <v>694</v>
      </c>
      <c r="C2094" s="6">
        <v>21200</v>
      </c>
      <c r="D2094" s="3" t="s">
        <v>269</v>
      </c>
      <c r="E2094" s="6">
        <v>3208.8466981132101</v>
      </c>
      <c r="F2094" s="6">
        <f>SUM(H2009:H2018,H2020:H2023,H2025:H2031,H2033:H2036,H2038:H2044,H2046:H2049,H2051:H2057,H2059:H2063,H2065:H2071,H2073:H2077,H2079:H2085,H2087:H2091,H2093:H2094)</f>
        <v>68027550</v>
      </c>
      <c r="G2094" s="3"/>
      <c r="I2094" s="6">
        <f>PRODUCT(F2094,G2094)</f>
        <v>68027550</v>
      </c>
    </row>
    <row r="2096" spans="1:9">
      <c r="A2096" s="7"/>
      <c r="B2096" s="16" t="s">
        <v>695</v>
      </c>
    </row>
    <row r="2097" spans="1:9">
      <c r="A2097" s="2"/>
      <c r="B2097" s="8"/>
      <c r="C2097" s="2"/>
      <c r="D2097" s="2"/>
      <c r="E2097" s="2"/>
      <c r="G2097" s="2"/>
      <c r="H2097" s="2"/>
    </row>
    <row r="2098" spans="1:9">
      <c r="A2098" s="2"/>
      <c r="B2098" s="8" t="s">
        <v>520</v>
      </c>
      <c r="C2098" s="2"/>
      <c r="D2098" s="2"/>
      <c r="E2098" s="2"/>
      <c r="G2098" s="2"/>
      <c r="H2098" s="2"/>
    </row>
    <row r="2099" spans="1:9">
      <c r="A2099" s="2"/>
      <c r="B2099" s="8" t="s">
        <v>614</v>
      </c>
      <c r="C2099" s="5">
        <v>6030</v>
      </c>
      <c r="D2099" s="2" t="s">
        <v>269</v>
      </c>
      <c r="E2099" s="5">
        <v>1900</v>
      </c>
      <c r="F2099" s="5">
        <f>C2099*E2099</f>
        <v>11457000</v>
      </c>
      <c r="G2099" s="2"/>
      <c r="H2099" s="5">
        <f>PRODUCT(F2099,G2099)</f>
        <v>11457000</v>
      </c>
    </row>
    <row r="2100" spans="1:9">
      <c r="A2100" s="2"/>
      <c r="B2100" s="8" t="s">
        <v>522</v>
      </c>
      <c r="C2100" s="5">
        <v>6030</v>
      </c>
      <c r="D2100" s="2" t="s">
        <v>269</v>
      </c>
      <c r="E2100" s="5">
        <v>1900</v>
      </c>
      <c r="F2100" s="10">
        <v>11457000</v>
      </c>
      <c r="G2100" s="2"/>
      <c r="H2100" s="10">
        <v>11457000</v>
      </c>
    </row>
    <row r="2101" spans="1:9">
      <c r="A2101" s="2"/>
      <c r="B2101" s="8" t="s">
        <v>616</v>
      </c>
      <c r="C2101" s="5">
        <v>50</v>
      </c>
      <c r="D2101" s="2" t="s">
        <v>272</v>
      </c>
      <c r="E2101" s="5">
        <v>7500</v>
      </c>
      <c r="F2101" s="5">
        <f>C2101*E2101</f>
        <v>375000</v>
      </c>
      <c r="G2101" s="2"/>
      <c r="H2101" s="5">
        <f>PRODUCT(F2101,G2101)</f>
        <v>375000</v>
      </c>
    </row>
    <row r="2102" spans="1:9">
      <c r="A2102" s="2"/>
      <c r="B2102" s="8" t="s">
        <v>522</v>
      </c>
      <c r="C2102" s="5">
        <v>6030</v>
      </c>
      <c r="D2102" s="2" t="s">
        <v>269</v>
      </c>
      <c r="E2102" s="5">
        <v>1962.1890547263699</v>
      </c>
      <c r="F2102" s="10">
        <v>11832000</v>
      </c>
      <c r="G2102" s="2"/>
      <c r="H2102" s="10">
        <v>11832000</v>
      </c>
    </row>
    <row r="2103" spans="1:9">
      <c r="A2103" s="2"/>
      <c r="B2103" s="8" t="s">
        <v>617</v>
      </c>
      <c r="C2103" s="5">
        <v>50</v>
      </c>
      <c r="D2103" s="2" t="s">
        <v>272</v>
      </c>
      <c r="E2103" s="5">
        <v>236640</v>
      </c>
      <c r="G2103" s="2"/>
      <c r="H2103" s="2"/>
    </row>
    <row r="2104" spans="1:9">
      <c r="B2104" s="14" t="s">
        <v>696</v>
      </c>
      <c r="C2104" s="6">
        <v>6030</v>
      </c>
      <c r="D2104" s="3" t="s">
        <v>269</v>
      </c>
      <c r="E2104" s="6">
        <v>1962.1890547263699</v>
      </c>
      <c r="F2104" s="6">
        <f>SUM(H2097:H2099,H2101:H2101,H2103:H2104)</f>
        <v>11832000</v>
      </c>
      <c r="G2104" s="3"/>
      <c r="I2104" s="6">
        <f>PRODUCT(F2104,G2104)</f>
        <v>11832000</v>
      </c>
    </row>
    <row r="2106" spans="1:9">
      <c r="A2106" s="7"/>
      <c r="B2106" s="16" t="s">
        <v>697</v>
      </c>
    </row>
    <row r="2107" spans="1:9">
      <c r="A2107" s="2"/>
      <c r="B2107" s="8"/>
      <c r="C2107" s="2"/>
      <c r="D2107" s="2"/>
      <c r="E2107" s="2"/>
      <c r="G2107" s="2"/>
      <c r="H2107" s="2"/>
    </row>
    <row r="2108" spans="1:9">
      <c r="A2108" s="2"/>
      <c r="B2108" s="8" t="s">
        <v>478</v>
      </c>
      <c r="C2108" s="2"/>
      <c r="D2108" s="2"/>
      <c r="E2108" s="2"/>
      <c r="G2108" s="2"/>
      <c r="H2108" s="2"/>
    </row>
    <row r="2109" spans="1:9">
      <c r="A2109" s="2"/>
      <c r="B2109" s="8" t="s">
        <v>629</v>
      </c>
      <c r="C2109" s="5">
        <v>6800</v>
      </c>
      <c r="D2109" s="2" t="s">
        <v>269</v>
      </c>
      <c r="E2109" s="5">
        <v>1900</v>
      </c>
      <c r="F2109" s="5">
        <f>C2109*E2109</f>
        <v>12920000</v>
      </c>
      <c r="G2109" s="2"/>
      <c r="H2109" s="5">
        <f>PRODUCT(F2109,G2109)</f>
        <v>12920000</v>
      </c>
    </row>
    <row r="2110" spans="1:9">
      <c r="A2110" s="2"/>
      <c r="B2110" s="8" t="s">
        <v>604</v>
      </c>
      <c r="C2110" s="5">
        <v>6800</v>
      </c>
      <c r="D2110" s="2" t="s">
        <v>269</v>
      </c>
      <c r="E2110" s="5">
        <v>1900</v>
      </c>
      <c r="F2110" s="10">
        <v>12920000</v>
      </c>
      <c r="G2110" s="2"/>
      <c r="H2110" s="10">
        <v>12920000</v>
      </c>
    </row>
    <row r="2111" spans="1:9">
      <c r="A2111" s="2"/>
      <c r="B2111" s="8" t="s">
        <v>616</v>
      </c>
      <c r="C2111" s="5">
        <v>34</v>
      </c>
      <c r="D2111" s="2" t="s">
        <v>272</v>
      </c>
      <c r="E2111" s="5">
        <v>7500</v>
      </c>
      <c r="F2111" s="5">
        <f>C2111*E2111</f>
        <v>255000</v>
      </c>
      <c r="G2111" s="2"/>
      <c r="H2111" s="5">
        <f>PRODUCT(F2111,G2111)</f>
        <v>255000</v>
      </c>
    </row>
    <row r="2112" spans="1:9">
      <c r="A2112" s="2"/>
      <c r="B2112" s="8" t="s">
        <v>604</v>
      </c>
      <c r="C2112" s="5">
        <v>6800</v>
      </c>
      <c r="D2112" s="2" t="s">
        <v>269</v>
      </c>
      <c r="E2112" s="5">
        <v>1937.5</v>
      </c>
      <c r="F2112" s="10">
        <v>13175000</v>
      </c>
      <c r="G2112" s="2"/>
      <c r="H2112" s="10">
        <v>13175000</v>
      </c>
    </row>
    <row r="2113" spans="1:9">
      <c r="A2113" s="2"/>
      <c r="B2113" s="8" t="s">
        <v>631</v>
      </c>
      <c r="C2113" s="5">
        <v>34</v>
      </c>
      <c r="D2113" s="2" t="s">
        <v>272</v>
      </c>
      <c r="E2113" s="5">
        <v>387500</v>
      </c>
      <c r="G2113" s="2"/>
      <c r="H2113" s="2"/>
    </row>
    <row r="2114" spans="1:9">
      <c r="B2114" s="14" t="s">
        <v>698</v>
      </c>
      <c r="C2114" s="6">
        <v>6800</v>
      </c>
      <c r="D2114" s="3" t="s">
        <v>269</v>
      </c>
      <c r="E2114" s="6">
        <v>1937.5</v>
      </c>
      <c r="F2114" s="6">
        <f>SUM(H2107:H2109,H2111:H2111,H2113:H2114)</f>
        <v>13175000</v>
      </c>
      <c r="G2114" s="3"/>
      <c r="I2114" s="6">
        <f>PRODUCT(F2114,G2114)</f>
        <v>13175000</v>
      </c>
    </row>
    <row r="2116" spans="1:9">
      <c r="A2116" s="2"/>
      <c r="B2116" s="8"/>
      <c r="C2116" s="2"/>
      <c r="D2116" s="2"/>
      <c r="E2116" s="2"/>
      <c r="G2116" s="2"/>
      <c r="I2116" s="2"/>
    </row>
    <row r="2117" spans="1:9">
      <c r="A2117" s="2"/>
      <c r="B2117" s="8" t="s">
        <v>426</v>
      </c>
      <c r="C2117" s="5">
        <v>47130</v>
      </c>
      <c r="D2117" s="2" t="s">
        <v>269</v>
      </c>
      <c r="E2117" s="5">
        <v>3266.6600891152102</v>
      </c>
      <c r="F2117" s="10">
        <v>153957690</v>
      </c>
      <c r="G2117" s="2"/>
      <c r="I2117" s="10">
        <v>153957690</v>
      </c>
    </row>
    <row r="2118" spans="1:9">
      <c r="A2118" s="2"/>
      <c r="B2118" s="8"/>
      <c r="C2118" s="2"/>
      <c r="D2118" s="2"/>
      <c r="E2118" s="2"/>
      <c r="G2118" s="2"/>
      <c r="I2118" s="2"/>
    </row>
    <row r="2119" spans="1:9">
      <c r="A2119" s="2"/>
      <c r="B2119" s="8" t="s">
        <v>427</v>
      </c>
      <c r="C2119" s="2"/>
      <c r="D2119" s="2"/>
      <c r="E2119" s="2"/>
      <c r="G2119" s="2"/>
      <c r="I2119" s="2"/>
    </row>
    <row r="2120" spans="1:9">
      <c r="A2120" s="2"/>
      <c r="B2120" s="8" t="s">
        <v>428</v>
      </c>
      <c r="C2120" s="11">
        <v>1</v>
      </c>
      <c r="D2120" s="2" t="s">
        <v>291</v>
      </c>
      <c r="E2120" s="5">
        <v>1420000</v>
      </c>
      <c r="F2120" s="5">
        <f>C2120*E2120</f>
        <v>1420000</v>
      </c>
      <c r="G2120" s="2"/>
      <c r="I2120" s="5">
        <f>PRODUCT(F2120,G2120)</f>
        <v>1420000</v>
      </c>
    </row>
    <row r="2121" spans="1:9">
      <c r="A2121" s="2"/>
      <c r="B2121" s="8" t="s">
        <v>429</v>
      </c>
      <c r="C2121" s="11">
        <v>1</v>
      </c>
      <c r="D2121" s="2" t="s">
        <v>291</v>
      </c>
      <c r="E2121" s="5">
        <v>710000</v>
      </c>
      <c r="F2121" s="5">
        <f>C2121*E2121</f>
        <v>710000</v>
      </c>
      <c r="G2121" s="2"/>
      <c r="I2121" s="5">
        <f>PRODUCT(F2121,G2121)</f>
        <v>710000</v>
      </c>
    </row>
    <row r="2122" spans="1:9">
      <c r="A2122" s="2"/>
      <c r="B2122" s="8" t="s">
        <v>699</v>
      </c>
      <c r="C2122" s="11">
        <v>1</v>
      </c>
      <c r="D2122" s="2" t="s">
        <v>291</v>
      </c>
      <c r="E2122" s="5">
        <v>850000</v>
      </c>
      <c r="F2122" s="5">
        <f>C2122*E2122</f>
        <v>850000</v>
      </c>
      <c r="G2122" s="2"/>
      <c r="I2122" s="5">
        <f>PRODUCT(F2122,G2122)</f>
        <v>850000</v>
      </c>
    </row>
    <row r="2123" spans="1:9">
      <c r="A2123" s="2"/>
      <c r="B2123" s="8" t="s">
        <v>431</v>
      </c>
      <c r="C2123" s="2"/>
      <c r="D2123" s="2"/>
      <c r="E2123" s="2"/>
      <c r="F2123" s="2" t="s">
        <v>319</v>
      </c>
      <c r="G2123" s="2"/>
      <c r="I2123" s="9" t="s">
        <v>319</v>
      </c>
    </row>
    <row r="2124" spans="1:9">
      <c r="A2124" s="2"/>
      <c r="B2124" s="8"/>
      <c r="C2124" s="2"/>
      <c r="D2124" s="2"/>
      <c r="E2124" s="2"/>
      <c r="G2124" s="2"/>
      <c r="I2124" s="2"/>
    </row>
    <row r="2125" spans="1:9">
      <c r="A2125" s="2"/>
      <c r="B2125" s="8" t="s">
        <v>432</v>
      </c>
      <c r="C2125" s="2"/>
      <c r="D2125" s="2"/>
      <c r="E2125" s="2"/>
      <c r="G2125" s="2"/>
      <c r="I2125" s="2"/>
    </row>
    <row r="2126" spans="1:9">
      <c r="A2126" s="2"/>
      <c r="B2126" s="8" t="s">
        <v>569</v>
      </c>
      <c r="C2126" s="5">
        <v>3</v>
      </c>
      <c r="D2126" s="2" t="s">
        <v>276</v>
      </c>
      <c r="E2126" s="5">
        <v>60923140</v>
      </c>
      <c r="F2126" s="10">
        <v>1827694.2</v>
      </c>
      <c r="G2126" s="2"/>
      <c r="I2126" s="5">
        <f>PRODUCT(F2126,G2126)</f>
        <v>1827694.2</v>
      </c>
    </row>
    <row r="2127" spans="1:9">
      <c r="A2127" s="2"/>
      <c r="B2127" s="8"/>
      <c r="C2127" s="2"/>
      <c r="D2127" s="2"/>
      <c r="E2127" s="2"/>
      <c r="G2127" s="2"/>
      <c r="I2127" s="2"/>
    </row>
    <row r="2128" spans="1:9">
      <c r="A2128" s="2"/>
      <c r="B2128" s="8" t="s">
        <v>327</v>
      </c>
      <c r="C2128" s="2"/>
      <c r="D2128" s="2"/>
      <c r="E2128" s="2"/>
      <c r="G2128" s="2"/>
      <c r="I2128" s="2"/>
    </row>
    <row r="2129" spans="1:10">
      <c r="A2129" s="2"/>
      <c r="B2129" s="8" t="s">
        <v>278</v>
      </c>
      <c r="C2129" s="5">
        <v>1</v>
      </c>
      <c r="D2129" s="2" t="s">
        <v>291</v>
      </c>
      <c r="E2129" s="2"/>
      <c r="F2129" s="2" t="s">
        <v>328</v>
      </c>
      <c r="G2129" s="2"/>
      <c r="I2129" s="9" t="s">
        <v>328</v>
      </c>
    </row>
    <row r="2130" spans="1:10">
      <c r="A2130" s="2"/>
      <c r="B2130" s="8" t="s">
        <v>700</v>
      </c>
      <c r="C2130" s="5">
        <v>5</v>
      </c>
      <c r="D2130" s="2" t="s">
        <v>276</v>
      </c>
      <c r="E2130" s="5">
        <v>158765384.19999999</v>
      </c>
      <c r="F2130" s="10">
        <v>7938269.21</v>
      </c>
      <c r="G2130" s="2"/>
      <c r="I2130" s="5">
        <f>PRODUCT(F2130,G2130)</f>
        <v>7938269.21</v>
      </c>
    </row>
    <row r="2131" spans="1:10">
      <c r="A2131" s="2"/>
      <c r="B2131" s="8"/>
      <c r="C2131" s="2"/>
      <c r="D2131" s="2"/>
      <c r="E2131" s="2"/>
      <c r="G2131" s="2"/>
      <c r="I2131" s="2"/>
    </row>
    <row r="2132" spans="1:10">
      <c r="A2132" s="2"/>
      <c r="B2132" s="8" t="s">
        <v>332</v>
      </c>
      <c r="C2132" s="2"/>
      <c r="D2132" s="2"/>
      <c r="E2132" s="2"/>
      <c r="G2132" s="2"/>
      <c r="I2132" s="2"/>
    </row>
    <row r="2133" spans="1:10">
      <c r="A2133" s="2"/>
      <c r="B2133" s="8" t="s">
        <v>333</v>
      </c>
      <c r="C2133" s="13">
        <v>7</v>
      </c>
      <c r="D2133" s="2" t="s">
        <v>276</v>
      </c>
      <c r="E2133" s="5">
        <v>166703653.41</v>
      </c>
      <c r="F2133" s="10">
        <v>11669255.738700001</v>
      </c>
      <c r="G2133" s="2"/>
      <c r="I2133" s="5">
        <f>PRODUCT(F2133,G2133)</f>
        <v>11669255.738700001</v>
      </c>
    </row>
    <row r="2134" spans="1:10">
      <c r="A2134" s="2"/>
      <c r="B2134" s="8" t="s">
        <v>435</v>
      </c>
      <c r="C2134" s="13">
        <v>1</v>
      </c>
      <c r="D2134" s="2" t="s">
        <v>276</v>
      </c>
      <c r="E2134" s="5">
        <v>155785384.19999999</v>
      </c>
      <c r="F2134" s="10">
        <v>1557853.8419999999</v>
      </c>
      <c r="G2134" s="2"/>
      <c r="I2134" s="5">
        <f>PRODUCT(F2134,G2134)</f>
        <v>1557853.8419999999</v>
      </c>
    </row>
    <row r="2135" spans="1:10">
      <c r="A2135" s="2"/>
      <c r="B2135" s="8" t="s">
        <v>334</v>
      </c>
      <c r="C2135" s="13">
        <v>0.5</v>
      </c>
      <c r="D2135" s="2" t="s">
        <v>276</v>
      </c>
      <c r="E2135" s="5">
        <v>155785384.19999999</v>
      </c>
      <c r="F2135" s="10">
        <v>939237.22100000002</v>
      </c>
      <c r="G2135" s="2"/>
      <c r="I2135" s="5">
        <f>PRODUCT(F2135,G2135)</f>
        <v>939237.22100000002</v>
      </c>
    </row>
    <row r="2136" spans="1:10">
      <c r="A2136" s="2"/>
      <c r="B2136" s="8" t="s">
        <v>436</v>
      </c>
      <c r="C2136" s="2"/>
      <c r="D2136" s="2"/>
      <c r="E2136" s="2"/>
      <c r="F2136" s="2" t="s">
        <v>319</v>
      </c>
      <c r="G2136" s="2"/>
      <c r="I2136" s="9" t="s">
        <v>319</v>
      </c>
    </row>
    <row r="2137" spans="1:10">
      <c r="A2137" s="2"/>
      <c r="B2137" s="8"/>
      <c r="C2137" s="2"/>
      <c r="D2137" s="2"/>
      <c r="E2137" s="2"/>
      <c r="G2137" s="2"/>
      <c r="I2137" s="2"/>
    </row>
    <row r="2138" spans="1:10">
      <c r="A2138" s="2"/>
      <c r="B2138" s="8" t="s">
        <v>437</v>
      </c>
      <c r="C2138" s="2"/>
      <c r="D2138" s="2"/>
      <c r="E2138" s="2"/>
      <c r="F2138" s="10">
        <v>180870000.21169999</v>
      </c>
      <c r="G2138" s="2"/>
      <c r="I2138" s="10">
        <v>180870000.21169999</v>
      </c>
    </row>
    <row r="2139" spans="1:10">
      <c r="A2139" s="2"/>
      <c r="B2139" s="8"/>
      <c r="C2139" s="2"/>
      <c r="D2139" s="2"/>
      <c r="E2139" s="2"/>
      <c r="G2139" s="2"/>
      <c r="I2139" s="2"/>
    </row>
    <row r="2140" spans="1:10">
      <c r="A2140" s="2"/>
      <c r="B2140" s="8" t="s">
        <v>701</v>
      </c>
      <c r="C2140" s="2"/>
      <c r="D2140" s="2"/>
      <c r="E2140" s="2"/>
      <c r="F2140" s="10">
        <v>199870000.12268299</v>
      </c>
      <c r="G2140" s="2"/>
      <c r="I2140" s="10">
        <v>199870000.12268299</v>
      </c>
    </row>
    <row r="2141" spans="1:10">
      <c r="B2141" s="14" t="s">
        <v>702</v>
      </c>
      <c r="C2141" s="3"/>
      <c r="D2141" s="3"/>
      <c r="E2141" s="3"/>
      <c r="F2141" s="6">
        <f>SUM(I1816:I1899,I1901:I1913,I1915:I2116,I2118:I2137,I2139:I2139,I2141:I2141)</f>
        <v>199870000.12268326</v>
      </c>
      <c r="G2141" s="3"/>
      <c r="J2141" s="6">
        <f>PRODUCT(F2141,G2141)</f>
        <v>199870000.12268326</v>
      </c>
    </row>
    <row r="2144" spans="1:10">
      <c r="B2144" s="14" t="s">
        <v>703</v>
      </c>
      <c r="J2144" s="6">
        <f>SUM(J5:J2141)</f>
        <v>1647999999.7760398</v>
      </c>
    </row>
  </sheetData>
  <mergeCells count="2">
    <mergeCell ref="A1:J1"/>
    <mergeCell ref="A2:J2"/>
  </mergeCells>
  <pageMargins left="0.75" right="0.75" top="1" bottom="1" header="0.5" footer="0.5"/>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E8BACDE5CE1F478E642FA314FD8E98" ma:contentTypeVersion="17" ma:contentTypeDescription="Create a new document." ma:contentTypeScope="" ma:versionID="f22ff5e72c9ce1b4403dff5416d2cae2">
  <xsd:schema xmlns:xsd="http://www.w3.org/2001/XMLSchema" xmlns:xs="http://www.w3.org/2001/XMLSchema" xmlns:p="http://schemas.microsoft.com/office/2006/metadata/properties" xmlns:ns2="02bc22b4-a09a-4629-9962-abe08ba3d882" xmlns:ns3="e8204915-b704-4a33-90c4-6272feb2af62" xmlns:ns4="2d221494-178b-4357-bea6-3a87c5967eb4" targetNamespace="http://schemas.microsoft.com/office/2006/metadata/properties" ma:root="true" ma:fieldsID="2e5a2173be16325a9f112d9ffeae645a" ns2:_="" ns3:_="" ns4:_="">
    <xsd:import namespace="02bc22b4-a09a-4629-9962-abe08ba3d882"/>
    <xsd:import namespace="e8204915-b704-4a33-90c4-6272feb2af62"/>
    <xsd:import namespace="2d221494-178b-4357-bea6-3a87c5967e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4: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bc22b4-a09a-4629-9962-abe08ba3d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be76f96-e7f0-4e7c-b4d8-bf0f4c547e18"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204915-b704-4a33-90c4-6272feb2af6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221494-178b-4357-bea6-3a87c5967eb4"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16206559-f61d-4cc1-85e4-e0bc11a6ea83}" ma:internalName="TaxCatchAll" ma:showField="CatchAllData" ma:web="e8204915-b704-4a33-90c4-6272feb2af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2bc22b4-a09a-4629-9962-abe08ba3d882">
      <Terms xmlns="http://schemas.microsoft.com/office/infopath/2007/PartnerControls"/>
    </lcf76f155ced4ddcb4097134ff3c332f>
    <TaxCatchAll xmlns="2d221494-178b-4357-bea6-3a87c5967eb4" xsi:nil="true"/>
  </documentManagement>
</p:properties>
</file>

<file path=customXml/itemProps1.xml><?xml version="1.0" encoding="utf-8"?>
<ds:datastoreItem xmlns:ds="http://schemas.openxmlformats.org/officeDocument/2006/customXml" ds:itemID="{F9E99D02-209A-4D59-B0B9-A69D8902FCAA}"/>
</file>

<file path=customXml/itemProps2.xml><?xml version="1.0" encoding="utf-8"?>
<ds:datastoreItem xmlns:ds="http://schemas.openxmlformats.org/officeDocument/2006/customXml" ds:itemID="{18FFF58E-8EA2-4465-B1DE-AC618C35169D}"/>
</file>

<file path=customXml/itemProps3.xml><?xml version="1.0" encoding="utf-8"?>
<ds:datastoreItem xmlns:ds="http://schemas.openxmlformats.org/officeDocument/2006/customXml" ds:itemID="{D83FA92A-E6AF-412F-8B2B-F3DA7D8B986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Brendan Parnell</cp:lastModifiedBy>
  <cp:revision/>
  <dcterms:created xsi:type="dcterms:W3CDTF">2023-12-04T06:27:54Z</dcterms:created>
  <dcterms:modified xsi:type="dcterms:W3CDTF">2023-12-04T06:27:54Z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0x010100E7E8BACDE5CE1F478E642FA314FD8E98</vt:lpwstr>
  </property>
  <property fmtid="{D5CDD505-2E9C-101B-9397-08002B2CF9AE}" pid="3" name="MediaServiceImageTags">
    <vt:lpwstr/>
  </property>
</Properties>
</file>