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11"/>
  <workbookPr defaultThemeVersion="124226"/>
  <xr:revisionPtr revIDLastSave="0" documentId="11_760B7DCE1913DEFF1DB7149C485129B785DA27BC" xr6:coauthVersionLast="47" xr6:coauthVersionMax="47" xr10:uidLastSave="{00000000-0000-0000-0000-000000000000}"/>
  <bookViews>
    <workbookView xWindow="120" yWindow="120" windowWidth="17040" windowHeight="10560" xr2:uid="{00000000-000D-0000-FFFF-FFFF00000000}"/>
  </bookViews>
  <sheets>
    <sheet name="CostX" sheetId="1" r:id="rId1"/>
  </sheets>
  <definedNames>
    <definedName name="APPENDIX_B_">CostX!$B$384:$B$384</definedName>
    <definedName name="APPENDIX_C_">CostX!$B$385:$B$385</definedName>
    <definedName name="APPENDIX_D_">CostX!$B$386:$B$386</definedName>
    <definedName name="APPENDIX_E_">CostX!$B$387:$B$387</definedName>
    <definedName name="APPENDIX_F_">CostX!$B$388:$B$388</definedName>
    <definedName name="Company_Name">CostX!$B$67:$B$67</definedName>
    <definedName name="Date">CostX!$B$65:$B$65</definedName>
    <definedName name="Estimate_Details">CostX!$C$77:$C$77</definedName>
    <definedName name="EstimateType">CostX!$B$77:$B$77</definedName>
    <definedName name="P1___Allowance_for_6_Star_ESD___Wellness">CostX!$F$674:$F$674</definedName>
    <definedName name="p1___Allowance_for_IT_and_AV">CostX!$F$669:$F$669</definedName>
    <definedName name="P1___Allowance_for_Specialty_Equipment">CostX!$F$670:$F$670</definedName>
    <definedName name="P1___Artwork___Sculptures">CostX!$F$671:$F$671</definedName>
    <definedName name="P1___Construction___Project_Contingency">CostX!$F$488:$F$488</definedName>
    <definedName name="P1___Infra_ESD">CostX!$I$491:$I$491</definedName>
    <definedName name="P1___Infra_Site_Infra">CostX!$I$481:$I$481</definedName>
    <definedName name="P1___Public_Realm___Open_Spaces">CostX!$F$437:$F$437</definedName>
    <definedName name="P1___Roads">CostX!$F$453:$F$453</definedName>
    <definedName name="P1___SUB_TOTAL_CONSTRUCTION_COST_AT_AUGUST_2021">CostX!$F$665:$F$665</definedName>
    <definedName name="P1___TOTAL_COMPLETE">CostX!$I$688:$I$688</definedName>
    <definedName name="P1__Allowance_for_F.F.___E___of_Construction_Cost_">CostX!$F$668:$F$668</definedName>
    <definedName name="P1_Cons___Authorities">CostX!$F$682:$F$682</definedName>
    <definedName name="P1_Cons___Consultancy_fees">CostX!$F$681:$F$681</definedName>
    <definedName name="P1_Cons___Staging">CostX!$F$683:$F$683</definedName>
    <definedName name="P1_Constructio__Construction___Project_Contingency">CostX!$F$678:$F$678</definedName>
    <definedName name="P1_INFASTRUCTURE___Consultancy_fees">CostX!$F$494:$F$494</definedName>
    <definedName name="P1_INFASTRUCTURE___Staging">CostX!$F$495:$F$495</definedName>
    <definedName name="p2___Allowance_for_5_Star_ESD___Wellness">CostX!$F$1093:$F$1093</definedName>
    <definedName name="p2___Allowance_for_F.F.___E">CostX!$F$1087:$F$1087</definedName>
    <definedName name="p2___Allowance_for_IT_and_AV">CostX!$F$1088:$F$1088</definedName>
    <definedName name="p2___Allowance_for_Specialty_Equipment">CostX!$F$1089:$F$1089</definedName>
    <definedName name="p2___Artwork___Sculptures">CostX!$F$1090:$F$1090</definedName>
    <definedName name="p2___Construction___Project_Contingency">CostX!$F$1097:$F$1097</definedName>
    <definedName name="p2___Demolition">CostX!$F$708:$F$708</definedName>
    <definedName name="P2___INFRA_Con_Conting">CostX!$I$787:$I$787</definedName>
    <definedName name="P2___INFRA_Consult">CostX!$I$793:$I$793</definedName>
    <definedName name="P2___Infra_ESD">CostX!$I$790:$I$790</definedName>
    <definedName name="P2___Infra_Site_Infra">CostX!$I$780:$I$780</definedName>
    <definedName name="P2___Infra_Sub">CostX!$I$783:$I$783</definedName>
    <definedName name="p2___Public_Realm___Open_Spaces">CostX!$F$737:$F$737</definedName>
    <definedName name="p2___Roads">CostX!$F$754:$F$754</definedName>
    <definedName name="p2___SUB_TOTAL_CONSTRUCTION_COST_AT_AUGUST_2021">CostX!$F$1084:$F$1084</definedName>
    <definedName name="P2___TOTAL_COMPLETE">CostX!$I$1107:$I$1107</definedName>
    <definedName name="p2_con___Authorities">CostX!$F$1101:$F$1101</definedName>
    <definedName name="p2_con___Consultancy_fees">CostX!$F$1100:$F$1100</definedName>
    <definedName name="p2_con___Staging">CostX!$F$1102:$F$1102</definedName>
    <definedName name="p2_infa___Construction___Project_Contingency">CostX!$F$787:$F$787</definedName>
    <definedName name="p2_infa___Consultancy_fees">CostX!$F$793:$F$793</definedName>
    <definedName name="p2_infa___Staging">CostX!$F$794:$F$794</definedName>
    <definedName name="P3___Const_Artwork">CostX!$I$1525:$I$1525</definedName>
    <definedName name="P3___Const_Author">CostX!$I$1536:$I$1536</definedName>
    <definedName name="P3___Const_Const_Conting">CostX!$I$1532:$I$1532</definedName>
    <definedName name="P3___Const_COnsultant">CostX!$I$1535:$I$1535</definedName>
    <definedName name="P3___Const_Cost">CostX!$I$1519:$I$1519</definedName>
    <definedName name="P3___Const_ESD">CostX!$I$1528:$I$1528</definedName>
    <definedName name="P3___Const_FF_E">CostX!$I$1522:$I$1522</definedName>
    <definedName name="P3___Const_IT___AV">CostX!$I$1523:$I$1523</definedName>
    <definedName name="P3___Const_Specialty_Equipment">CostX!$I$1524:$I$1524</definedName>
    <definedName name="P3___Const_Staging">CostX!$I$1537:$I$1537</definedName>
    <definedName name="P3___Infra_Const_Conting">CostX!$I$1203:$I$1203</definedName>
    <definedName name="P3___Infra_Consultancy_fees">CostX!$I$1209:$I$1209</definedName>
    <definedName name="P3___Infra_Cost">CostX!$I$1199:$I$1199</definedName>
    <definedName name="P3___Infra_Demo">CostX!$I$1128:$I$1128</definedName>
    <definedName name="P3___Infra_ESD">CostX!$I$1206:$I$1206</definedName>
    <definedName name="P3___Infra_Public_Realm">CostX!$I$1153:$I$1153</definedName>
    <definedName name="P3___Infra_Roads">CostX!$I$1171:$I$1171</definedName>
    <definedName name="P3___Infra_Site_Infra">CostX!$I$1196:$I$1196</definedName>
    <definedName name="P3___Infra_Staging">CostX!$I$1210:$I$1210</definedName>
    <definedName name="P3___TOTAL_COMPLETE">CostX!$I$1542:$I$1542</definedName>
    <definedName name="P4___Const_Artwork">CostX!$I$1834:$I$1834</definedName>
    <definedName name="P4___Const_Author">CostX!$I$1845:$I$1845</definedName>
    <definedName name="P4___Const_Const_Conting">CostX!$I$1841:$I$1841</definedName>
    <definedName name="P4___Const_Consultant">CostX!$I$1844:$I$1844</definedName>
    <definedName name="P4___Const_Cost">CostX!$I$1828:$I$1828</definedName>
    <definedName name="P4___Const_ESD_Wellness">CostX!$I$1837:$I$1837</definedName>
    <definedName name="P4___Const_FF_E">CostX!$I$1831:$I$1831</definedName>
    <definedName name="P4___Const_IT___AV">CostX!$I$1832:$I$1832</definedName>
    <definedName name="P4___Const_Specialty_Equipment">CostX!$I$1833:$I$1833</definedName>
    <definedName name="P4___Const_Staging">CostX!$I$1846:$I$1846</definedName>
    <definedName name="P4___Infra_Const_Conting">CostX!$I$1637:$I$1637</definedName>
    <definedName name="P4___Infra_Cost">CostX!$I$1633:$I$1633</definedName>
    <definedName name="P4___Infra_Demo">CostX!$I$1562:$I$1562</definedName>
    <definedName name="P4___Infra_ESD">CostX!$I$1640:$I$1640</definedName>
    <definedName name="P4___Infra_Roads">CostX!$I$1605:$I$1605</definedName>
    <definedName name="P4___Infra_Site_Infra">CostX!$I$1630:$I$1630</definedName>
    <definedName name="P4___Infra_Staging">CostX!$I$1644:$I$1644</definedName>
    <definedName name="P4___Inra_Consultant">CostX!$I$1643:$I$1643</definedName>
    <definedName name="P4___Public_Realm">CostX!$I$1588:$I$1588</definedName>
    <definedName name="P4_TOTAL_COMPLETE">CostX!$I$1851:$I$1851</definedName>
    <definedName name="P5___Const_Artwork">CostX!$I$2108:$I$2108</definedName>
    <definedName name="P5___Const_Author">CostX!$I$2119:$I$2119</definedName>
    <definedName name="P5___Const_Const_Conting">CostX!$I$2115:$I$2115</definedName>
    <definedName name="P5___Const_Consultant">CostX!$I$2118:$I$2118</definedName>
    <definedName name="P5___Const_Cost">CostX!$I$2102:$I$2102</definedName>
    <definedName name="P5___Const_ESD">CostX!$I$2111:$I$2111</definedName>
    <definedName name="P5___Const_FF_E">CostX!$I$2105:$I$2105</definedName>
    <definedName name="P5___Const_IT___AV">CostX!$I$2106:$I$2106</definedName>
    <definedName name="P5___Const_Specialty_Equipment">CostX!$I$2107:$I$2107</definedName>
    <definedName name="P5___Const_Staging">CostX!$I$2120:$I$2120</definedName>
    <definedName name="P5___Infra_Const_Conting">CostX!$I$1943:$I$1943</definedName>
    <definedName name="P5___Infra_Consultant">CostX!$I$1949:$I$1949</definedName>
    <definedName name="P5___Infra_Cost">CostX!$I$1939:$I$1939</definedName>
    <definedName name="P5___Infra_Demo">CostX!$I$1869:$I$1869</definedName>
    <definedName name="P5___Infra_ESD">CostX!$I$1946:$I$1946</definedName>
    <definedName name="P5___Infra_Public_Realm">CostX!$I$1894:$I$1894</definedName>
    <definedName name="P5___Infra_Roads">CostX!$I$1911:$I$1911</definedName>
    <definedName name="P5___Infra_Site_Infra">CostX!$I$1936:$I$1936</definedName>
    <definedName name="P5___Infra_Staging">CostX!$I$1950:$I$1950</definedName>
    <definedName name="P5___TOTAL_COMPLETE">CostX!$I$2125:$I$2125</definedName>
    <definedName name="Postal_Address">CostX!$B$68:$B$68</definedName>
    <definedName name="Precinct_1___Demolition___remediation">CostX!$I$409:$I$409</definedName>
    <definedName name="Project_ID">CostX!$C$94:$C$94</definedName>
    <definedName name="Project_Title_and_or_Address">CostX!$B$76:$B$76</definedName>
    <definedName name="RecipientEmail">CostX!$B$71:$B$71</definedName>
    <definedName name="WT_REF">CostX!$B$94:$B$94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20" i="1" l="1"/>
  <c r="I2119" i="1"/>
  <c r="I2118" i="1"/>
  <c r="I2115" i="1"/>
  <c r="I2111" i="1"/>
  <c r="F2107" i="1"/>
  <c r="I2107" i="1" s="1"/>
  <c r="F2106" i="1"/>
  <c r="I2106" i="1" s="1"/>
  <c r="F2105" i="1"/>
  <c r="I2105" i="1" s="1"/>
  <c r="F2096" i="1"/>
  <c r="H2096" i="1" s="1"/>
  <c r="F2094" i="1"/>
  <c r="H2094" i="1" s="1"/>
  <c r="F2099" i="1" s="1"/>
  <c r="I2099" i="1" s="1"/>
  <c r="F2086" i="1"/>
  <c r="H2086" i="1" s="1"/>
  <c r="F2084" i="1"/>
  <c r="H2084" i="1" s="1"/>
  <c r="F2089" i="1" s="1"/>
  <c r="I2089" i="1" s="1"/>
  <c r="F2076" i="1"/>
  <c r="H2076" i="1" s="1"/>
  <c r="F2075" i="1"/>
  <c r="H2075" i="1" s="1"/>
  <c r="F2074" i="1"/>
  <c r="H2074" i="1" s="1"/>
  <c r="F2071" i="1"/>
  <c r="H2071" i="1" s="1"/>
  <c r="F2070" i="1"/>
  <c r="H2070" i="1" s="1"/>
  <c r="F2069" i="1"/>
  <c r="H2069" i="1" s="1"/>
  <c r="F2063" i="1"/>
  <c r="H2063" i="1" s="1"/>
  <c r="F2062" i="1"/>
  <c r="H2062" i="1" s="1"/>
  <c r="F2061" i="1"/>
  <c r="H2061" i="1" s="1"/>
  <c r="F2058" i="1"/>
  <c r="H2058" i="1" s="1"/>
  <c r="F2057" i="1"/>
  <c r="H2057" i="1" s="1"/>
  <c r="F2056" i="1"/>
  <c r="H2056" i="1" s="1"/>
  <c r="F2079" i="1" s="1"/>
  <c r="I2079" i="1" s="1"/>
  <c r="F2044" i="1"/>
  <c r="H2044" i="1" s="1"/>
  <c r="F2043" i="1"/>
  <c r="H2043" i="1" s="1"/>
  <c r="F2040" i="1"/>
  <c r="H2040" i="1" s="1"/>
  <c r="F2046" i="1" s="1"/>
  <c r="I2046" i="1" s="1"/>
  <c r="F2033" i="1"/>
  <c r="H2033" i="1" s="1"/>
  <c r="F2032" i="1"/>
  <c r="H2032" i="1" s="1"/>
  <c r="F2031" i="1"/>
  <c r="H2031" i="1" s="1"/>
  <c r="F2028" i="1"/>
  <c r="H2028" i="1" s="1"/>
  <c r="F2035" i="1" s="1"/>
  <c r="I2035" i="1" s="1"/>
  <c r="F2021" i="1"/>
  <c r="H2021" i="1" s="1"/>
  <c r="F2020" i="1"/>
  <c r="H2020" i="1" s="1"/>
  <c r="F2019" i="1"/>
  <c r="H2019" i="1" s="1"/>
  <c r="F2016" i="1"/>
  <c r="H2016" i="1" s="1"/>
  <c r="F2023" i="1" s="1"/>
  <c r="I2023" i="1" s="1"/>
  <c r="F2009" i="1"/>
  <c r="H2009" i="1" s="1"/>
  <c r="F2008" i="1"/>
  <c r="H2008" i="1" s="1"/>
  <c r="F2007" i="1"/>
  <c r="H2007" i="1" s="1"/>
  <c r="F2006" i="1"/>
  <c r="H2006" i="1" s="1"/>
  <c r="F2003" i="1"/>
  <c r="H2003" i="1" s="1"/>
  <c r="F2002" i="1"/>
  <c r="H2002" i="1" s="1"/>
  <c r="F2001" i="1"/>
  <c r="H2001" i="1" s="1"/>
  <c r="F2000" i="1"/>
  <c r="H2000" i="1" s="1"/>
  <c r="F2011" i="1" s="1"/>
  <c r="I2011" i="1" s="1"/>
  <c r="F1993" i="1"/>
  <c r="H1993" i="1" s="1"/>
  <c r="F1992" i="1"/>
  <c r="H1992" i="1" s="1"/>
  <c r="F1991" i="1"/>
  <c r="H1991" i="1" s="1"/>
  <c r="F1988" i="1"/>
  <c r="H1988" i="1" s="1"/>
  <c r="F1995" i="1" s="1"/>
  <c r="I1995" i="1" s="1"/>
  <c r="F1981" i="1"/>
  <c r="H1981" i="1" s="1"/>
  <c r="F1980" i="1"/>
  <c r="H1980" i="1" s="1"/>
  <c r="F1979" i="1"/>
  <c r="H1979" i="1" s="1"/>
  <c r="F1978" i="1"/>
  <c r="H1978" i="1" s="1"/>
  <c r="F1977" i="1"/>
  <c r="H1977" i="1" s="1"/>
  <c r="F1974" i="1"/>
  <c r="H1974" i="1" s="1"/>
  <c r="F1973" i="1"/>
  <c r="H1973" i="1" s="1"/>
  <c r="F1983" i="1" s="1"/>
  <c r="I1983" i="1" s="1"/>
  <c r="F1965" i="1"/>
  <c r="H1965" i="1" s="1"/>
  <c r="F1964" i="1"/>
  <c r="H1964" i="1" s="1"/>
  <c r="F1963" i="1"/>
  <c r="H1963" i="1" s="1"/>
  <c r="F1960" i="1"/>
  <c r="H1960" i="1" s="1"/>
  <c r="F1967" i="1" s="1"/>
  <c r="I1967" i="1" s="1"/>
  <c r="I1951" i="1"/>
  <c r="I1950" i="1"/>
  <c r="I1949" i="1"/>
  <c r="I1946" i="1"/>
  <c r="I1943" i="1"/>
  <c r="H1934" i="1"/>
  <c r="H1933" i="1"/>
  <c r="H1932" i="1"/>
  <c r="F1928" i="1"/>
  <c r="H1928" i="1" s="1"/>
  <c r="F1927" i="1"/>
  <c r="H1927" i="1" s="1"/>
  <c r="F1926" i="1"/>
  <c r="H1926" i="1" s="1"/>
  <c r="F1923" i="1"/>
  <c r="H1923" i="1" s="1"/>
  <c r="F1922" i="1"/>
  <c r="H1922" i="1" s="1"/>
  <c r="F1921" i="1"/>
  <c r="H1921" i="1" s="1"/>
  <c r="F1936" i="1" s="1"/>
  <c r="I1936" i="1" s="1"/>
  <c r="H1909" i="1"/>
  <c r="H1908" i="1"/>
  <c r="H1907" i="1"/>
  <c r="F1903" i="1"/>
  <c r="H1903" i="1" s="1"/>
  <c r="F1902" i="1"/>
  <c r="H1902" i="1" s="1"/>
  <c r="F1901" i="1"/>
  <c r="H1901" i="1" s="1"/>
  <c r="F1900" i="1"/>
  <c r="H1900" i="1" s="1"/>
  <c r="F1899" i="1"/>
  <c r="H1899" i="1" s="1"/>
  <c r="F1911" i="1" s="1"/>
  <c r="I1911" i="1" s="1"/>
  <c r="H1892" i="1"/>
  <c r="H1891" i="1"/>
  <c r="H1890" i="1"/>
  <c r="F1886" i="1"/>
  <c r="H1886" i="1" s="1"/>
  <c r="F1885" i="1"/>
  <c r="H1885" i="1" s="1"/>
  <c r="F1884" i="1"/>
  <c r="H1884" i="1" s="1"/>
  <c r="F1883" i="1"/>
  <c r="H1883" i="1" s="1"/>
  <c r="F1882" i="1"/>
  <c r="H1882" i="1" s="1"/>
  <c r="F1881" i="1"/>
  <c r="H1881" i="1" s="1"/>
  <c r="F1880" i="1"/>
  <c r="H1880" i="1" s="1"/>
  <c r="F1878" i="1"/>
  <c r="H1878" i="1" s="1"/>
  <c r="F1877" i="1"/>
  <c r="H1877" i="1" s="1"/>
  <c r="F1876" i="1"/>
  <c r="H1876" i="1" s="1"/>
  <c r="F1875" i="1"/>
  <c r="H1875" i="1" s="1"/>
  <c r="F1894" i="1" s="1"/>
  <c r="I1894" i="1" s="1"/>
  <c r="H1867" i="1"/>
  <c r="H1866" i="1"/>
  <c r="H1865" i="1"/>
  <c r="F1861" i="1"/>
  <c r="H1861" i="1" s="1"/>
  <c r="F1860" i="1"/>
  <c r="H1860" i="1" s="1"/>
  <c r="F1869" i="1" s="1"/>
  <c r="I1869" i="1" s="1"/>
  <c r="F2126" i="1" s="1"/>
  <c r="J2126" i="1" s="1"/>
  <c r="I1846" i="1"/>
  <c r="I1845" i="1"/>
  <c r="I1844" i="1"/>
  <c r="I1841" i="1"/>
  <c r="I1837" i="1"/>
  <c r="F1822" i="1"/>
  <c r="H1822" i="1" s="1"/>
  <c r="F1820" i="1"/>
  <c r="H1820" i="1" s="1"/>
  <c r="F1825" i="1" s="1"/>
  <c r="I1825" i="1" s="1"/>
  <c r="F1811" i="1"/>
  <c r="H1811" i="1" s="1"/>
  <c r="F1810" i="1"/>
  <c r="H1810" i="1" s="1"/>
  <c r="F1809" i="1"/>
  <c r="H1809" i="1" s="1"/>
  <c r="F1808" i="1"/>
  <c r="H1808" i="1" s="1"/>
  <c r="F1805" i="1"/>
  <c r="H1805" i="1" s="1"/>
  <c r="F1804" i="1"/>
  <c r="H1804" i="1" s="1"/>
  <c r="F1803" i="1"/>
  <c r="H1803" i="1" s="1"/>
  <c r="F1796" i="1"/>
  <c r="H1796" i="1" s="1"/>
  <c r="F1795" i="1"/>
  <c r="H1795" i="1" s="1"/>
  <c r="F1794" i="1"/>
  <c r="H1794" i="1" s="1"/>
  <c r="F1793" i="1"/>
  <c r="H1793" i="1" s="1"/>
  <c r="F1790" i="1"/>
  <c r="H1790" i="1" s="1"/>
  <c r="F1789" i="1"/>
  <c r="H1789" i="1" s="1"/>
  <c r="F1788" i="1"/>
  <c r="H1788" i="1" s="1"/>
  <c r="F1781" i="1"/>
  <c r="H1781" i="1" s="1"/>
  <c r="F1780" i="1"/>
  <c r="H1780" i="1" s="1"/>
  <c r="F1779" i="1"/>
  <c r="H1779" i="1" s="1"/>
  <c r="F1778" i="1"/>
  <c r="H1778" i="1" s="1"/>
  <c r="F1775" i="1"/>
  <c r="H1775" i="1" s="1"/>
  <c r="F1774" i="1"/>
  <c r="H1774" i="1" s="1"/>
  <c r="F1773" i="1"/>
  <c r="H1773" i="1" s="1"/>
  <c r="F1766" i="1"/>
  <c r="H1766" i="1" s="1"/>
  <c r="F1765" i="1"/>
  <c r="H1765" i="1" s="1"/>
  <c r="F1764" i="1"/>
  <c r="H1764" i="1" s="1"/>
  <c r="F1763" i="1"/>
  <c r="H1763" i="1" s="1"/>
  <c r="F1760" i="1"/>
  <c r="H1760" i="1" s="1"/>
  <c r="F1759" i="1"/>
  <c r="H1759" i="1" s="1"/>
  <c r="F1758" i="1"/>
  <c r="H1758" i="1" s="1"/>
  <c r="F1751" i="1"/>
  <c r="H1751" i="1" s="1"/>
  <c r="F1750" i="1"/>
  <c r="H1750" i="1" s="1"/>
  <c r="F1749" i="1"/>
  <c r="H1749" i="1" s="1"/>
  <c r="F1748" i="1"/>
  <c r="H1748" i="1" s="1"/>
  <c r="F1745" i="1"/>
  <c r="H1745" i="1" s="1"/>
  <c r="F1744" i="1"/>
  <c r="H1744" i="1" s="1"/>
  <c r="F1743" i="1"/>
  <c r="H1743" i="1" s="1"/>
  <c r="F1736" i="1"/>
  <c r="H1736" i="1" s="1"/>
  <c r="F1735" i="1"/>
  <c r="H1735" i="1" s="1"/>
  <c r="F1734" i="1"/>
  <c r="H1734" i="1" s="1"/>
  <c r="F1733" i="1"/>
  <c r="H1733" i="1" s="1"/>
  <c r="F1730" i="1"/>
  <c r="H1730" i="1" s="1"/>
  <c r="F1729" i="1"/>
  <c r="H1729" i="1" s="1"/>
  <c r="F1728" i="1"/>
  <c r="H1728" i="1" s="1"/>
  <c r="F1721" i="1"/>
  <c r="H1721" i="1" s="1"/>
  <c r="F1720" i="1"/>
  <c r="H1720" i="1" s="1"/>
  <c r="F1719" i="1"/>
  <c r="H1719" i="1" s="1"/>
  <c r="F1718" i="1"/>
  <c r="H1718" i="1" s="1"/>
  <c r="F1715" i="1"/>
  <c r="H1715" i="1" s="1"/>
  <c r="F1714" i="1"/>
  <c r="H1714" i="1" s="1"/>
  <c r="F1713" i="1"/>
  <c r="H1713" i="1" s="1"/>
  <c r="F1706" i="1"/>
  <c r="H1706" i="1" s="1"/>
  <c r="F1705" i="1"/>
  <c r="H1705" i="1" s="1"/>
  <c r="F1704" i="1"/>
  <c r="H1704" i="1" s="1"/>
  <c r="F1703" i="1"/>
  <c r="H1703" i="1" s="1"/>
  <c r="F1700" i="1"/>
  <c r="H1700" i="1" s="1"/>
  <c r="F1699" i="1"/>
  <c r="H1699" i="1" s="1"/>
  <c r="F1698" i="1"/>
  <c r="H1698" i="1" s="1"/>
  <c r="F1691" i="1"/>
  <c r="H1691" i="1" s="1"/>
  <c r="F1690" i="1"/>
  <c r="H1690" i="1" s="1"/>
  <c r="F1689" i="1"/>
  <c r="H1689" i="1" s="1"/>
  <c r="F1688" i="1"/>
  <c r="H1688" i="1" s="1"/>
  <c r="F1685" i="1"/>
  <c r="H1685" i="1" s="1"/>
  <c r="F1684" i="1"/>
  <c r="H1684" i="1" s="1"/>
  <c r="F1683" i="1"/>
  <c r="H1683" i="1" s="1"/>
  <c r="F1676" i="1"/>
  <c r="H1676" i="1" s="1"/>
  <c r="F1675" i="1"/>
  <c r="H1675" i="1" s="1"/>
  <c r="F1674" i="1"/>
  <c r="H1674" i="1" s="1"/>
  <c r="F1673" i="1"/>
  <c r="H1673" i="1" s="1"/>
  <c r="F1670" i="1"/>
  <c r="H1670" i="1" s="1"/>
  <c r="F1669" i="1"/>
  <c r="H1669" i="1" s="1"/>
  <c r="F1668" i="1"/>
  <c r="H1668" i="1" s="1"/>
  <c r="F1814" i="1" s="1"/>
  <c r="I1814" i="1" s="1"/>
  <c r="F1659" i="1"/>
  <c r="I1659" i="1" s="1"/>
  <c r="F1654" i="1"/>
  <c r="I1654" i="1" s="1"/>
  <c r="I1645" i="1"/>
  <c r="I1644" i="1"/>
  <c r="I1643" i="1"/>
  <c r="I1640" i="1"/>
  <c r="I1637" i="1"/>
  <c r="H1628" i="1"/>
  <c r="H1627" i="1"/>
  <c r="H1626" i="1"/>
  <c r="F1622" i="1"/>
  <c r="H1622" i="1" s="1"/>
  <c r="F1621" i="1"/>
  <c r="H1621" i="1" s="1"/>
  <c r="F1620" i="1"/>
  <c r="H1620" i="1" s="1"/>
  <c r="F1617" i="1"/>
  <c r="H1617" i="1" s="1"/>
  <c r="F1616" i="1"/>
  <c r="H1616" i="1" s="1"/>
  <c r="F1615" i="1"/>
  <c r="H1615" i="1" s="1"/>
  <c r="F1630" i="1" s="1"/>
  <c r="I1630" i="1" s="1"/>
  <c r="H1603" i="1"/>
  <c r="H1602" i="1"/>
  <c r="H1601" i="1"/>
  <c r="F1597" i="1"/>
  <c r="H1597" i="1" s="1"/>
  <c r="F1596" i="1"/>
  <c r="H1596" i="1" s="1"/>
  <c r="F1595" i="1"/>
  <c r="H1595" i="1" s="1"/>
  <c r="F1594" i="1"/>
  <c r="H1594" i="1" s="1"/>
  <c r="F1593" i="1"/>
  <c r="H1593" i="1" s="1"/>
  <c r="F1605" i="1" s="1"/>
  <c r="I1605" i="1" s="1"/>
  <c r="H1586" i="1"/>
  <c r="H1585" i="1"/>
  <c r="H1584" i="1"/>
  <c r="F1580" i="1"/>
  <c r="H1580" i="1" s="1"/>
  <c r="F1579" i="1"/>
  <c r="H1579" i="1" s="1"/>
  <c r="F1578" i="1"/>
  <c r="H1578" i="1" s="1"/>
  <c r="F1577" i="1"/>
  <c r="H1577" i="1" s="1"/>
  <c r="F1576" i="1"/>
  <c r="H1576" i="1" s="1"/>
  <c r="F1575" i="1"/>
  <c r="H1575" i="1" s="1"/>
  <c r="F1574" i="1"/>
  <c r="H1574" i="1" s="1"/>
  <c r="F1572" i="1"/>
  <c r="H1572" i="1" s="1"/>
  <c r="F1571" i="1"/>
  <c r="H1571" i="1" s="1"/>
  <c r="F1570" i="1"/>
  <c r="H1570" i="1" s="1"/>
  <c r="F1588" i="1" s="1"/>
  <c r="I1588" i="1" s="1"/>
  <c r="H1560" i="1"/>
  <c r="H1559" i="1"/>
  <c r="H1558" i="1"/>
  <c r="F1554" i="1"/>
  <c r="H1554" i="1" s="1"/>
  <c r="F1553" i="1"/>
  <c r="H1553" i="1" s="1"/>
  <c r="F1552" i="1"/>
  <c r="H1552" i="1" s="1"/>
  <c r="F1551" i="1"/>
  <c r="H1551" i="1" s="1"/>
  <c r="F1562" i="1" s="1"/>
  <c r="I1562" i="1" s="1"/>
  <c r="F1852" i="1" s="1"/>
  <c r="J1852" i="1" s="1"/>
  <c r="I1537" i="1"/>
  <c r="I1536" i="1"/>
  <c r="I1535" i="1"/>
  <c r="I1532" i="1"/>
  <c r="F1523" i="1"/>
  <c r="I1523" i="1" s="1"/>
  <c r="F1522" i="1"/>
  <c r="I1522" i="1" s="1"/>
  <c r="F1513" i="1"/>
  <c r="H1513" i="1" s="1"/>
  <c r="F1511" i="1"/>
  <c r="H1511" i="1" s="1"/>
  <c r="F1505" i="1"/>
  <c r="H1505" i="1" s="1"/>
  <c r="F1503" i="1"/>
  <c r="H1503" i="1" s="1"/>
  <c r="F1497" i="1"/>
  <c r="H1497" i="1" s="1"/>
  <c r="F1495" i="1"/>
  <c r="H1495" i="1" s="1"/>
  <c r="F1489" i="1"/>
  <c r="H1489" i="1" s="1"/>
  <c r="F1487" i="1"/>
  <c r="H1487" i="1" s="1"/>
  <c r="F1516" i="1" s="1"/>
  <c r="I1516" i="1" s="1"/>
  <c r="F1478" i="1"/>
  <c r="H1478" i="1" s="1"/>
  <c r="F1476" i="1"/>
  <c r="H1476" i="1" s="1"/>
  <c r="F1470" i="1"/>
  <c r="H1470" i="1" s="1"/>
  <c r="F1468" i="1"/>
  <c r="H1468" i="1" s="1"/>
  <c r="F1462" i="1"/>
  <c r="H1462" i="1" s="1"/>
  <c r="F1460" i="1"/>
  <c r="H1460" i="1" s="1"/>
  <c r="F1481" i="1" s="1"/>
  <c r="I1481" i="1" s="1"/>
  <c r="F1450" i="1"/>
  <c r="H1450" i="1" s="1"/>
  <c r="F1449" i="1"/>
  <c r="H1449" i="1" s="1"/>
  <c r="F1448" i="1"/>
  <c r="H1448" i="1" s="1"/>
  <c r="F1447" i="1"/>
  <c r="H1447" i="1" s="1"/>
  <c r="F1444" i="1"/>
  <c r="H1444" i="1" s="1"/>
  <c r="F1443" i="1"/>
  <c r="H1443" i="1" s="1"/>
  <c r="F1442" i="1"/>
  <c r="H1442" i="1" s="1"/>
  <c r="F1436" i="1"/>
  <c r="H1436" i="1" s="1"/>
  <c r="F1435" i="1"/>
  <c r="H1435" i="1" s="1"/>
  <c r="F1434" i="1"/>
  <c r="H1434" i="1" s="1"/>
  <c r="F1433" i="1"/>
  <c r="H1433" i="1" s="1"/>
  <c r="F1430" i="1"/>
  <c r="H1430" i="1" s="1"/>
  <c r="F1429" i="1"/>
  <c r="H1429" i="1" s="1"/>
  <c r="F1428" i="1"/>
  <c r="H1428" i="1" s="1"/>
  <c r="F1422" i="1"/>
  <c r="H1422" i="1" s="1"/>
  <c r="F1421" i="1"/>
  <c r="H1421" i="1" s="1"/>
  <c r="F1420" i="1"/>
  <c r="H1420" i="1" s="1"/>
  <c r="F1419" i="1"/>
  <c r="H1419" i="1" s="1"/>
  <c r="F1416" i="1"/>
  <c r="H1416" i="1" s="1"/>
  <c r="F1415" i="1"/>
  <c r="H1415" i="1" s="1"/>
  <c r="F1414" i="1"/>
  <c r="H1414" i="1" s="1"/>
  <c r="F1408" i="1"/>
  <c r="H1408" i="1" s="1"/>
  <c r="F1407" i="1"/>
  <c r="H1407" i="1" s="1"/>
  <c r="F1406" i="1"/>
  <c r="H1406" i="1" s="1"/>
  <c r="F1405" i="1"/>
  <c r="H1405" i="1" s="1"/>
  <c r="F1402" i="1"/>
  <c r="H1402" i="1" s="1"/>
  <c r="F1401" i="1"/>
  <c r="H1401" i="1" s="1"/>
  <c r="F1400" i="1"/>
  <c r="H1400" i="1" s="1"/>
  <c r="F1394" i="1"/>
  <c r="H1394" i="1" s="1"/>
  <c r="F1393" i="1"/>
  <c r="H1393" i="1" s="1"/>
  <c r="F1392" i="1"/>
  <c r="H1392" i="1" s="1"/>
  <c r="F1391" i="1"/>
  <c r="H1391" i="1" s="1"/>
  <c r="F1388" i="1"/>
  <c r="H1388" i="1" s="1"/>
  <c r="F1387" i="1"/>
  <c r="H1387" i="1" s="1"/>
  <c r="F1386" i="1"/>
  <c r="H1386" i="1" s="1"/>
  <c r="F1380" i="1"/>
  <c r="H1380" i="1" s="1"/>
  <c r="F1379" i="1"/>
  <c r="H1379" i="1" s="1"/>
  <c r="F1378" i="1"/>
  <c r="H1378" i="1" s="1"/>
  <c r="F1377" i="1"/>
  <c r="H1377" i="1" s="1"/>
  <c r="F1374" i="1"/>
  <c r="H1374" i="1" s="1"/>
  <c r="F1373" i="1"/>
  <c r="H1373" i="1" s="1"/>
  <c r="F1372" i="1"/>
  <c r="H1372" i="1" s="1"/>
  <c r="F1366" i="1"/>
  <c r="H1366" i="1" s="1"/>
  <c r="F1365" i="1"/>
  <c r="H1365" i="1" s="1"/>
  <c r="F1364" i="1"/>
  <c r="H1364" i="1" s="1"/>
  <c r="F1363" i="1"/>
  <c r="H1363" i="1" s="1"/>
  <c r="F1360" i="1"/>
  <c r="H1360" i="1" s="1"/>
  <c r="F1359" i="1"/>
  <c r="H1359" i="1" s="1"/>
  <c r="F1358" i="1"/>
  <c r="H1358" i="1" s="1"/>
  <c r="F1352" i="1"/>
  <c r="H1352" i="1" s="1"/>
  <c r="F1351" i="1"/>
  <c r="H1351" i="1" s="1"/>
  <c r="F1350" i="1"/>
  <c r="H1350" i="1" s="1"/>
  <c r="F1349" i="1"/>
  <c r="H1349" i="1" s="1"/>
  <c r="F1346" i="1"/>
  <c r="H1346" i="1" s="1"/>
  <c r="F1345" i="1"/>
  <c r="H1345" i="1" s="1"/>
  <c r="F1344" i="1"/>
  <c r="H1344" i="1" s="1"/>
  <c r="F1338" i="1"/>
  <c r="H1338" i="1" s="1"/>
  <c r="F1337" i="1"/>
  <c r="H1337" i="1" s="1"/>
  <c r="F1336" i="1"/>
  <c r="H1336" i="1" s="1"/>
  <c r="F1335" i="1"/>
  <c r="H1335" i="1" s="1"/>
  <c r="F1332" i="1"/>
  <c r="H1332" i="1" s="1"/>
  <c r="F1331" i="1"/>
  <c r="H1331" i="1" s="1"/>
  <c r="F1330" i="1"/>
  <c r="H1330" i="1" s="1"/>
  <c r="F1324" i="1"/>
  <c r="H1324" i="1" s="1"/>
  <c r="F1323" i="1"/>
  <c r="H1323" i="1" s="1"/>
  <c r="F1322" i="1"/>
  <c r="H1322" i="1" s="1"/>
  <c r="F1321" i="1"/>
  <c r="H1321" i="1" s="1"/>
  <c r="F1318" i="1"/>
  <c r="H1318" i="1" s="1"/>
  <c r="F1317" i="1"/>
  <c r="H1317" i="1" s="1"/>
  <c r="F1316" i="1"/>
  <c r="H1316" i="1" s="1"/>
  <c r="F1310" i="1"/>
  <c r="H1310" i="1" s="1"/>
  <c r="F1309" i="1"/>
  <c r="H1309" i="1" s="1"/>
  <c r="F1308" i="1"/>
  <c r="H1308" i="1" s="1"/>
  <c r="F1307" i="1"/>
  <c r="H1307" i="1" s="1"/>
  <c r="F1304" i="1"/>
  <c r="H1304" i="1" s="1"/>
  <c r="F1303" i="1"/>
  <c r="H1303" i="1" s="1"/>
  <c r="F1302" i="1"/>
  <c r="H1302" i="1" s="1"/>
  <c r="F1296" i="1"/>
  <c r="H1296" i="1" s="1"/>
  <c r="F1295" i="1"/>
  <c r="H1295" i="1" s="1"/>
  <c r="F1294" i="1"/>
  <c r="H1294" i="1" s="1"/>
  <c r="F1293" i="1"/>
  <c r="H1293" i="1" s="1"/>
  <c r="F1290" i="1"/>
  <c r="H1290" i="1" s="1"/>
  <c r="F1289" i="1"/>
  <c r="H1289" i="1" s="1"/>
  <c r="F1288" i="1"/>
  <c r="H1288" i="1" s="1"/>
  <c r="F1282" i="1"/>
  <c r="H1282" i="1" s="1"/>
  <c r="F1281" i="1"/>
  <c r="H1281" i="1" s="1"/>
  <c r="F1280" i="1"/>
  <c r="H1280" i="1" s="1"/>
  <c r="F1279" i="1"/>
  <c r="H1279" i="1" s="1"/>
  <c r="F1276" i="1"/>
  <c r="H1276" i="1" s="1"/>
  <c r="F1275" i="1"/>
  <c r="H1275" i="1" s="1"/>
  <c r="F1274" i="1"/>
  <c r="H1274" i="1" s="1"/>
  <c r="F1453" i="1" s="1"/>
  <c r="I1453" i="1" s="1"/>
  <c r="F1263" i="1"/>
  <c r="H1263" i="1" s="1"/>
  <c r="F1262" i="1"/>
  <c r="H1262" i="1" s="1"/>
  <c r="F1261" i="1"/>
  <c r="H1261" i="1" s="1"/>
  <c r="F1258" i="1"/>
  <c r="H1258" i="1" s="1"/>
  <c r="F1265" i="1" s="1"/>
  <c r="I1265" i="1" s="1"/>
  <c r="F1250" i="1"/>
  <c r="H1250" i="1" s="1"/>
  <c r="F1249" i="1"/>
  <c r="H1249" i="1" s="1"/>
  <c r="F1248" i="1"/>
  <c r="H1248" i="1" s="1"/>
  <c r="F1245" i="1"/>
  <c r="H1245" i="1" s="1"/>
  <c r="F1244" i="1"/>
  <c r="H1244" i="1" s="1"/>
  <c r="F1252" i="1" s="1"/>
  <c r="I1252" i="1" s="1"/>
  <c r="F1232" i="1"/>
  <c r="H1232" i="1" s="1"/>
  <c r="F1231" i="1"/>
  <c r="H1231" i="1" s="1"/>
  <c r="F1230" i="1"/>
  <c r="H1230" i="1" s="1"/>
  <c r="F1229" i="1"/>
  <c r="H1229" i="1" s="1"/>
  <c r="F1226" i="1"/>
  <c r="H1226" i="1" s="1"/>
  <c r="F1225" i="1"/>
  <c r="H1225" i="1" s="1"/>
  <c r="F1223" i="1"/>
  <c r="H1223" i="1" s="1"/>
  <c r="F1222" i="1"/>
  <c r="H1222" i="1" s="1"/>
  <c r="F1234" i="1" s="1"/>
  <c r="I1234" i="1" s="1"/>
  <c r="I1211" i="1"/>
  <c r="I1210" i="1"/>
  <c r="I1209" i="1"/>
  <c r="I1206" i="1"/>
  <c r="I1203" i="1"/>
  <c r="H1194" i="1"/>
  <c r="H1193" i="1"/>
  <c r="H1192" i="1"/>
  <c r="F1187" i="1"/>
  <c r="H1187" i="1" s="1"/>
  <c r="F1186" i="1"/>
  <c r="H1186" i="1" s="1"/>
  <c r="F1185" i="1"/>
  <c r="H1185" i="1" s="1"/>
  <c r="F1182" i="1"/>
  <c r="H1182" i="1" s="1"/>
  <c r="F1181" i="1"/>
  <c r="H1181" i="1" s="1"/>
  <c r="F1179" i="1"/>
  <c r="H1179" i="1" s="1"/>
  <c r="F1196" i="1" s="1"/>
  <c r="I1196" i="1" s="1"/>
  <c r="H1169" i="1"/>
  <c r="H1168" i="1"/>
  <c r="H1167" i="1"/>
  <c r="F1163" i="1"/>
  <c r="H1163" i="1" s="1"/>
  <c r="F1162" i="1"/>
  <c r="H1162" i="1" s="1"/>
  <c r="F1161" i="1"/>
  <c r="H1161" i="1" s="1"/>
  <c r="F1160" i="1"/>
  <c r="H1160" i="1" s="1"/>
  <c r="F1159" i="1"/>
  <c r="H1159" i="1" s="1"/>
  <c r="F1158" i="1"/>
  <c r="H1158" i="1" s="1"/>
  <c r="F1171" i="1" s="1"/>
  <c r="I1171" i="1" s="1"/>
  <c r="H1151" i="1"/>
  <c r="H1150" i="1"/>
  <c r="H1149" i="1"/>
  <c r="F1146" i="1"/>
  <c r="H1146" i="1" s="1"/>
  <c r="F1145" i="1"/>
  <c r="H1145" i="1" s="1"/>
  <c r="F1144" i="1"/>
  <c r="H1144" i="1" s="1"/>
  <c r="F1143" i="1"/>
  <c r="H1143" i="1" s="1"/>
  <c r="F1142" i="1"/>
  <c r="H1142" i="1" s="1"/>
  <c r="F1141" i="1"/>
  <c r="H1141" i="1" s="1"/>
  <c r="F1140" i="1"/>
  <c r="H1140" i="1" s="1"/>
  <c r="F1138" i="1"/>
  <c r="H1138" i="1" s="1"/>
  <c r="F1137" i="1"/>
  <c r="H1137" i="1" s="1"/>
  <c r="F1136" i="1"/>
  <c r="H1136" i="1" s="1"/>
  <c r="F1153" i="1" s="1"/>
  <c r="I1153" i="1" s="1"/>
  <c r="H1126" i="1"/>
  <c r="H1125" i="1"/>
  <c r="H1124" i="1"/>
  <c r="F1120" i="1"/>
  <c r="H1120" i="1" s="1"/>
  <c r="F1119" i="1"/>
  <c r="H1119" i="1" s="1"/>
  <c r="F1118" i="1"/>
  <c r="H1118" i="1" s="1"/>
  <c r="F1117" i="1"/>
  <c r="H1117" i="1" s="1"/>
  <c r="F1128" i="1" s="1"/>
  <c r="I1128" i="1" s="1"/>
  <c r="F1543" i="1" s="1"/>
  <c r="J1543" i="1" s="1"/>
  <c r="I1102" i="1"/>
  <c r="I1101" i="1"/>
  <c r="I1100" i="1"/>
  <c r="I1097" i="1"/>
  <c r="I1093" i="1"/>
  <c r="I1090" i="1"/>
  <c r="I1089" i="1"/>
  <c r="F1088" i="1"/>
  <c r="I1088" i="1" s="1"/>
  <c r="F1087" i="1"/>
  <c r="I1087" i="1" s="1"/>
  <c r="F1079" i="1"/>
  <c r="H1079" i="1" s="1"/>
  <c r="F1078" i="1"/>
  <c r="H1078" i="1" s="1"/>
  <c r="F1075" i="1"/>
  <c r="H1075" i="1" s="1"/>
  <c r="F1081" i="1" s="1"/>
  <c r="I1081" i="1" s="1"/>
  <c r="F1068" i="1"/>
  <c r="H1068" i="1" s="1"/>
  <c r="F1067" i="1"/>
  <c r="H1067" i="1" s="1"/>
  <c r="F1065" i="1"/>
  <c r="H1065" i="1" s="1"/>
  <c r="F1064" i="1"/>
  <c r="H1064" i="1" s="1"/>
  <c r="F1070" i="1" s="1"/>
  <c r="I1070" i="1" s="1"/>
  <c r="F1056" i="1"/>
  <c r="H1056" i="1" s="1"/>
  <c r="F1055" i="1"/>
  <c r="H1055" i="1" s="1"/>
  <c r="F1054" i="1"/>
  <c r="H1054" i="1" s="1"/>
  <c r="F1052" i="1"/>
  <c r="H1052" i="1" s="1"/>
  <c r="F1058" i="1" s="1"/>
  <c r="I1058" i="1" s="1"/>
  <c r="F1044" i="1"/>
  <c r="H1044" i="1" s="1"/>
  <c r="F1043" i="1"/>
  <c r="H1043" i="1" s="1"/>
  <c r="F1042" i="1"/>
  <c r="H1042" i="1" s="1"/>
  <c r="F1041" i="1"/>
  <c r="H1041" i="1" s="1"/>
  <c r="F1039" i="1"/>
  <c r="H1039" i="1" s="1"/>
  <c r="F1046" i="1" s="1"/>
  <c r="I1046" i="1" s="1"/>
  <c r="F1031" i="1"/>
  <c r="H1031" i="1" s="1"/>
  <c r="F1030" i="1"/>
  <c r="H1030" i="1" s="1"/>
  <c r="F1029" i="1"/>
  <c r="H1029" i="1" s="1"/>
  <c r="F1028" i="1"/>
  <c r="H1028" i="1" s="1"/>
  <c r="F1026" i="1"/>
  <c r="H1026" i="1" s="1"/>
  <c r="F1025" i="1"/>
  <c r="H1025" i="1" s="1"/>
  <c r="F1033" i="1" s="1"/>
  <c r="I1033" i="1" s="1"/>
  <c r="F1017" i="1"/>
  <c r="H1017" i="1" s="1"/>
  <c r="F1016" i="1"/>
  <c r="H1016" i="1" s="1"/>
  <c r="F1015" i="1"/>
  <c r="F1014" i="1"/>
  <c r="H1014" i="1" s="1"/>
  <c r="F1019" i="1" s="1"/>
  <c r="I1019" i="1" s="1"/>
  <c r="F1006" i="1"/>
  <c r="H1006" i="1" s="1"/>
  <c r="F1005" i="1"/>
  <c r="H1005" i="1" s="1"/>
  <c r="F1004" i="1"/>
  <c r="H1004" i="1" s="1"/>
  <c r="F1002" i="1"/>
  <c r="H1002" i="1" s="1"/>
  <c r="F1008" i="1" s="1"/>
  <c r="I1008" i="1" s="1"/>
  <c r="F994" i="1"/>
  <c r="H994" i="1" s="1"/>
  <c r="F993" i="1"/>
  <c r="H993" i="1" s="1"/>
  <c r="F992" i="1"/>
  <c r="H992" i="1" s="1"/>
  <c r="F991" i="1"/>
  <c r="H991" i="1" s="1"/>
  <c r="F989" i="1"/>
  <c r="H989" i="1" s="1"/>
  <c r="F988" i="1"/>
  <c r="H988" i="1" s="1"/>
  <c r="F986" i="1"/>
  <c r="H986" i="1" s="1"/>
  <c r="F985" i="1"/>
  <c r="H985" i="1" s="1"/>
  <c r="F979" i="1"/>
  <c r="H979" i="1" s="1"/>
  <c r="F978" i="1"/>
  <c r="H978" i="1" s="1"/>
  <c r="F977" i="1"/>
  <c r="H977" i="1" s="1"/>
  <c r="F975" i="1"/>
  <c r="H975" i="1" s="1"/>
  <c r="F974" i="1"/>
  <c r="H974" i="1" s="1"/>
  <c r="F972" i="1"/>
  <c r="H972" i="1" s="1"/>
  <c r="F971" i="1"/>
  <c r="H971" i="1" s="1"/>
  <c r="F965" i="1"/>
  <c r="H965" i="1" s="1"/>
  <c r="F964" i="1"/>
  <c r="H964" i="1" s="1"/>
  <c r="F963" i="1"/>
  <c r="H963" i="1" s="1"/>
  <c r="F962" i="1"/>
  <c r="H962" i="1" s="1"/>
  <c r="F961" i="1"/>
  <c r="H961" i="1" s="1"/>
  <c r="F959" i="1"/>
  <c r="H959" i="1" s="1"/>
  <c r="F958" i="1"/>
  <c r="H958" i="1" s="1"/>
  <c r="F956" i="1"/>
  <c r="H956" i="1" s="1"/>
  <c r="F955" i="1"/>
  <c r="H955" i="1" s="1"/>
  <c r="F996" i="1" s="1"/>
  <c r="I996" i="1" s="1"/>
  <c r="F945" i="1"/>
  <c r="H945" i="1" s="1"/>
  <c r="F944" i="1"/>
  <c r="H944" i="1" s="1"/>
  <c r="F943" i="1"/>
  <c r="H943" i="1" s="1"/>
  <c r="F940" i="1"/>
  <c r="H940" i="1" s="1"/>
  <c r="F939" i="1"/>
  <c r="H939" i="1" s="1"/>
  <c r="F938" i="1"/>
  <c r="H938" i="1" s="1"/>
  <c r="F937" i="1"/>
  <c r="H937" i="1" s="1"/>
  <c r="F930" i="1"/>
  <c r="H930" i="1" s="1"/>
  <c r="F929" i="1"/>
  <c r="H929" i="1" s="1"/>
  <c r="F928" i="1"/>
  <c r="H928" i="1" s="1"/>
  <c r="F927" i="1"/>
  <c r="H927" i="1" s="1"/>
  <c r="F924" i="1"/>
  <c r="H924" i="1" s="1"/>
  <c r="F923" i="1"/>
  <c r="H923" i="1" s="1"/>
  <c r="F922" i="1"/>
  <c r="H922" i="1" s="1"/>
  <c r="F921" i="1"/>
  <c r="H921" i="1" s="1"/>
  <c r="F918" i="1"/>
  <c r="H918" i="1" s="1"/>
  <c r="F917" i="1"/>
  <c r="H917" i="1" s="1"/>
  <c r="F916" i="1"/>
  <c r="H916" i="1" s="1"/>
  <c r="F948" i="1" s="1"/>
  <c r="I948" i="1" s="1"/>
  <c r="F903" i="1"/>
  <c r="H903" i="1" s="1"/>
  <c r="F902" i="1"/>
  <c r="H902" i="1" s="1"/>
  <c r="F901" i="1"/>
  <c r="H901" i="1" s="1"/>
  <c r="F900" i="1"/>
  <c r="H900" i="1" s="1"/>
  <c r="F897" i="1"/>
  <c r="H897" i="1" s="1"/>
  <c r="F896" i="1"/>
  <c r="H896" i="1" s="1"/>
  <c r="F895" i="1"/>
  <c r="H895" i="1" s="1"/>
  <c r="F888" i="1"/>
  <c r="H888" i="1" s="1"/>
  <c r="F887" i="1"/>
  <c r="H887" i="1" s="1"/>
  <c r="F886" i="1"/>
  <c r="H886" i="1" s="1"/>
  <c r="F885" i="1"/>
  <c r="H885" i="1" s="1"/>
  <c r="F882" i="1"/>
  <c r="H882" i="1" s="1"/>
  <c r="F881" i="1"/>
  <c r="H881" i="1" s="1"/>
  <c r="F880" i="1"/>
  <c r="H880" i="1" s="1"/>
  <c r="F873" i="1"/>
  <c r="H873" i="1" s="1"/>
  <c r="F872" i="1"/>
  <c r="H872" i="1" s="1"/>
  <c r="F871" i="1"/>
  <c r="H871" i="1" s="1"/>
  <c r="F870" i="1"/>
  <c r="H870" i="1" s="1"/>
  <c r="F869" i="1"/>
  <c r="H869" i="1" s="1"/>
  <c r="F868" i="1"/>
  <c r="H868" i="1" s="1"/>
  <c r="F867" i="1"/>
  <c r="H867" i="1" s="1"/>
  <c r="F864" i="1"/>
  <c r="H864" i="1" s="1"/>
  <c r="F863" i="1"/>
  <c r="H863" i="1" s="1"/>
  <c r="F862" i="1"/>
  <c r="H862" i="1" s="1"/>
  <c r="F861" i="1"/>
  <c r="H861" i="1" s="1"/>
  <c r="F858" i="1"/>
  <c r="H858" i="1" s="1"/>
  <c r="F857" i="1"/>
  <c r="H857" i="1" s="1"/>
  <c r="F856" i="1"/>
  <c r="H856" i="1" s="1"/>
  <c r="F848" i="1"/>
  <c r="H848" i="1" s="1"/>
  <c r="F847" i="1"/>
  <c r="H847" i="1" s="1"/>
  <c r="F846" i="1"/>
  <c r="H846" i="1" s="1"/>
  <c r="F845" i="1"/>
  <c r="H845" i="1" s="1"/>
  <c r="F844" i="1"/>
  <c r="H844" i="1" s="1"/>
  <c r="F841" i="1"/>
  <c r="H841" i="1" s="1"/>
  <c r="F840" i="1"/>
  <c r="H840" i="1" s="1"/>
  <c r="F839" i="1"/>
  <c r="H839" i="1" s="1"/>
  <c r="F838" i="1"/>
  <c r="H838" i="1" s="1"/>
  <c r="F835" i="1"/>
  <c r="H835" i="1" s="1"/>
  <c r="F834" i="1"/>
  <c r="H834" i="1" s="1"/>
  <c r="F833" i="1"/>
  <c r="H833" i="1" s="1"/>
  <c r="F826" i="1"/>
  <c r="H826" i="1" s="1"/>
  <c r="F825" i="1"/>
  <c r="H825" i="1" s="1"/>
  <c r="F824" i="1"/>
  <c r="H824" i="1" s="1"/>
  <c r="F823" i="1"/>
  <c r="H823" i="1" s="1"/>
  <c r="F822" i="1"/>
  <c r="H822" i="1" s="1"/>
  <c r="F821" i="1"/>
  <c r="H821" i="1" s="1"/>
  <c r="F818" i="1"/>
  <c r="H818" i="1" s="1"/>
  <c r="F817" i="1"/>
  <c r="H817" i="1" s="1"/>
  <c r="F816" i="1"/>
  <c r="H816" i="1" s="1"/>
  <c r="F815" i="1"/>
  <c r="H815" i="1" s="1"/>
  <c r="F812" i="1"/>
  <c r="H812" i="1" s="1"/>
  <c r="F811" i="1"/>
  <c r="H811" i="1" s="1"/>
  <c r="F810" i="1"/>
  <c r="H810" i="1" s="1"/>
  <c r="F809" i="1"/>
  <c r="H809" i="1" s="1"/>
  <c r="F906" i="1" s="1"/>
  <c r="I906" i="1" s="1"/>
  <c r="I795" i="1"/>
  <c r="I794" i="1"/>
  <c r="I793" i="1"/>
  <c r="I790" i="1"/>
  <c r="I787" i="1"/>
  <c r="H778" i="1"/>
  <c r="H777" i="1"/>
  <c r="H776" i="1"/>
  <c r="F772" i="1"/>
  <c r="H772" i="1" s="1"/>
  <c r="F771" i="1"/>
  <c r="H771" i="1" s="1"/>
  <c r="F770" i="1"/>
  <c r="H770" i="1" s="1"/>
  <c r="F767" i="1"/>
  <c r="H767" i="1" s="1"/>
  <c r="F766" i="1"/>
  <c r="H766" i="1" s="1"/>
  <c r="F765" i="1"/>
  <c r="H765" i="1" s="1"/>
  <c r="F764" i="1"/>
  <c r="H764" i="1" s="1"/>
  <c r="F763" i="1"/>
  <c r="H763" i="1" s="1"/>
  <c r="F762" i="1"/>
  <c r="H762" i="1" s="1"/>
  <c r="F780" i="1" s="1"/>
  <c r="I780" i="1" s="1"/>
  <c r="H752" i="1"/>
  <c r="H751" i="1"/>
  <c r="H750" i="1"/>
  <c r="F746" i="1"/>
  <c r="H746" i="1" s="1"/>
  <c r="F745" i="1"/>
  <c r="H745" i="1" s="1"/>
  <c r="F744" i="1"/>
  <c r="H744" i="1" s="1"/>
  <c r="F743" i="1"/>
  <c r="H743" i="1" s="1"/>
  <c r="F742" i="1"/>
  <c r="H742" i="1" s="1"/>
  <c r="F754" i="1" s="1"/>
  <c r="I754" i="1" s="1"/>
  <c r="H735" i="1"/>
  <c r="H734" i="1"/>
  <c r="H733" i="1"/>
  <c r="F730" i="1"/>
  <c r="H730" i="1" s="1"/>
  <c r="F729" i="1"/>
  <c r="H729" i="1" s="1"/>
  <c r="F728" i="1"/>
  <c r="H728" i="1" s="1"/>
  <c r="F727" i="1"/>
  <c r="H727" i="1" s="1"/>
  <c r="F726" i="1"/>
  <c r="H726" i="1" s="1"/>
  <c r="F725" i="1"/>
  <c r="H725" i="1" s="1"/>
  <c r="F724" i="1"/>
  <c r="H724" i="1" s="1"/>
  <c r="F722" i="1"/>
  <c r="H722" i="1" s="1"/>
  <c r="F721" i="1"/>
  <c r="H721" i="1" s="1"/>
  <c r="F720" i="1"/>
  <c r="H720" i="1" s="1"/>
  <c r="F719" i="1"/>
  <c r="H719" i="1" s="1"/>
  <c r="F718" i="1"/>
  <c r="H718" i="1" s="1"/>
  <c r="F717" i="1"/>
  <c r="H717" i="1" s="1"/>
  <c r="F716" i="1"/>
  <c r="H716" i="1" s="1"/>
  <c r="F737" i="1" s="1"/>
  <c r="I737" i="1" s="1"/>
  <c r="H706" i="1"/>
  <c r="H705" i="1"/>
  <c r="H704" i="1"/>
  <c r="F700" i="1"/>
  <c r="H700" i="1" s="1"/>
  <c r="F699" i="1"/>
  <c r="H699" i="1" s="1"/>
  <c r="F698" i="1"/>
  <c r="H698" i="1" s="1"/>
  <c r="F697" i="1"/>
  <c r="H697" i="1" s="1"/>
  <c r="F708" i="1" s="1"/>
  <c r="I708" i="1" s="1"/>
  <c r="F1108" i="1" s="1"/>
  <c r="J1108" i="1" s="1"/>
  <c r="I683" i="1"/>
  <c r="I682" i="1"/>
  <c r="I681" i="1"/>
  <c r="I678" i="1"/>
  <c r="I674" i="1"/>
  <c r="I670" i="1"/>
  <c r="F669" i="1"/>
  <c r="I669" i="1" s="1"/>
  <c r="F668" i="1"/>
  <c r="I668" i="1" s="1"/>
  <c r="F661" i="1"/>
  <c r="H661" i="1" s="1"/>
  <c r="F662" i="1" s="1"/>
  <c r="I662" i="1" s="1"/>
  <c r="F652" i="1"/>
  <c r="H652" i="1" s="1"/>
  <c r="F649" i="1"/>
  <c r="H649" i="1" s="1"/>
  <c r="F654" i="1" s="1"/>
  <c r="I654" i="1" s="1"/>
  <c r="F642" i="1"/>
  <c r="H642" i="1" s="1"/>
  <c r="F639" i="1"/>
  <c r="H639" i="1" s="1"/>
  <c r="F644" i="1" s="1"/>
  <c r="I644" i="1" s="1"/>
  <c r="F632" i="1"/>
  <c r="H632" i="1" s="1"/>
  <c r="F631" i="1"/>
  <c r="H631" i="1" s="1"/>
  <c r="F630" i="1"/>
  <c r="H630" i="1" s="1"/>
  <c r="F627" i="1"/>
  <c r="H627" i="1" s="1"/>
  <c r="F634" i="1" s="1"/>
  <c r="I634" i="1" s="1"/>
  <c r="F620" i="1"/>
  <c r="H620" i="1" s="1"/>
  <c r="F619" i="1"/>
  <c r="H619" i="1" s="1"/>
  <c r="F618" i="1"/>
  <c r="H618" i="1" s="1"/>
  <c r="F615" i="1"/>
  <c r="H615" i="1" s="1"/>
  <c r="F622" i="1" s="1"/>
  <c r="I622" i="1" s="1"/>
  <c r="F607" i="1"/>
  <c r="H607" i="1" s="1"/>
  <c r="F606" i="1"/>
  <c r="H606" i="1" s="1"/>
  <c r="F605" i="1"/>
  <c r="H605" i="1" s="1"/>
  <c r="F602" i="1"/>
  <c r="H602" i="1" s="1"/>
  <c r="F601" i="1"/>
  <c r="H601" i="1" s="1"/>
  <c r="F600" i="1"/>
  <c r="H600" i="1" s="1"/>
  <c r="F594" i="1"/>
  <c r="H594" i="1" s="1"/>
  <c r="F593" i="1"/>
  <c r="H593" i="1" s="1"/>
  <c r="F592" i="1"/>
  <c r="H592" i="1" s="1"/>
  <c r="F589" i="1"/>
  <c r="H589" i="1" s="1"/>
  <c r="F588" i="1"/>
  <c r="H588" i="1" s="1"/>
  <c r="F587" i="1"/>
  <c r="H587" i="1" s="1"/>
  <c r="F581" i="1"/>
  <c r="H581" i="1" s="1"/>
  <c r="F580" i="1"/>
  <c r="H580" i="1" s="1"/>
  <c r="F579" i="1"/>
  <c r="H579" i="1" s="1"/>
  <c r="F576" i="1"/>
  <c r="H576" i="1" s="1"/>
  <c r="F575" i="1"/>
  <c r="H575" i="1" s="1"/>
  <c r="F574" i="1"/>
  <c r="H574" i="1" s="1"/>
  <c r="F568" i="1"/>
  <c r="H568" i="1" s="1"/>
  <c r="F567" i="1"/>
  <c r="H567" i="1" s="1"/>
  <c r="F566" i="1"/>
  <c r="H566" i="1" s="1"/>
  <c r="F563" i="1"/>
  <c r="H563" i="1" s="1"/>
  <c r="F562" i="1"/>
  <c r="H562" i="1" s="1"/>
  <c r="F561" i="1"/>
  <c r="H561" i="1" s="1"/>
  <c r="F555" i="1"/>
  <c r="H555" i="1" s="1"/>
  <c r="F554" i="1"/>
  <c r="H554" i="1" s="1"/>
  <c r="F553" i="1"/>
  <c r="H553" i="1" s="1"/>
  <c r="F552" i="1"/>
  <c r="H552" i="1" s="1"/>
  <c r="F549" i="1"/>
  <c r="H549" i="1" s="1"/>
  <c r="F548" i="1"/>
  <c r="H548" i="1" s="1"/>
  <c r="F547" i="1"/>
  <c r="H547" i="1" s="1"/>
  <c r="F546" i="1"/>
  <c r="H546" i="1" s="1"/>
  <c r="F610" i="1" s="1"/>
  <c r="I610" i="1" s="1"/>
  <c r="F534" i="1"/>
  <c r="H534" i="1" s="1"/>
  <c r="F533" i="1"/>
  <c r="H533" i="1" s="1"/>
  <c r="F532" i="1"/>
  <c r="H532" i="1" s="1"/>
  <c r="F531" i="1"/>
  <c r="H531" i="1" s="1"/>
  <c r="F530" i="1"/>
  <c r="H530" i="1" s="1"/>
  <c r="F527" i="1"/>
  <c r="H527" i="1" s="1"/>
  <c r="F526" i="1"/>
  <c r="H526" i="1" s="1"/>
  <c r="F525" i="1"/>
  <c r="H525" i="1" s="1"/>
  <c r="F537" i="1" s="1"/>
  <c r="I537" i="1" s="1"/>
  <c r="F514" i="1"/>
  <c r="H514" i="1" s="1"/>
  <c r="F513" i="1"/>
  <c r="H513" i="1" s="1"/>
  <c r="F512" i="1"/>
  <c r="H512" i="1" s="1"/>
  <c r="F509" i="1"/>
  <c r="H509" i="1" s="1"/>
  <c r="F508" i="1"/>
  <c r="H508" i="1" s="1"/>
  <c r="F516" i="1" s="1"/>
  <c r="I516" i="1" s="1"/>
  <c r="I496" i="1"/>
  <c r="I495" i="1"/>
  <c r="I494" i="1"/>
  <c r="I491" i="1"/>
  <c r="I488" i="1"/>
  <c r="H479" i="1"/>
  <c r="H478" i="1"/>
  <c r="H477" i="1"/>
  <c r="F473" i="1"/>
  <c r="H473" i="1" s="1"/>
  <c r="F472" i="1"/>
  <c r="H472" i="1" s="1"/>
  <c r="F471" i="1"/>
  <c r="H471" i="1" s="1"/>
  <c r="F470" i="1"/>
  <c r="H470" i="1" s="1"/>
  <c r="F467" i="1"/>
  <c r="H467" i="1" s="1"/>
  <c r="F466" i="1"/>
  <c r="H466" i="1" s="1"/>
  <c r="F465" i="1"/>
  <c r="H465" i="1" s="1"/>
  <c r="F464" i="1"/>
  <c r="H464" i="1" s="1"/>
  <c r="F463" i="1"/>
  <c r="H463" i="1" s="1"/>
  <c r="F462" i="1"/>
  <c r="H462" i="1" s="1"/>
  <c r="F461" i="1"/>
  <c r="H461" i="1" s="1"/>
  <c r="F481" i="1" s="1"/>
  <c r="I481" i="1" s="1"/>
  <c r="H451" i="1"/>
  <c r="H450" i="1"/>
  <c r="H449" i="1"/>
  <c r="F446" i="1"/>
  <c r="H446" i="1" s="1"/>
  <c r="F445" i="1"/>
  <c r="H445" i="1" s="1"/>
  <c r="F444" i="1"/>
  <c r="H444" i="1" s="1"/>
  <c r="F443" i="1"/>
  <c r="H443" i="1" s="1"/>
  <c r="F442" i="1"/>
  <c r="H442" i="1" s="1"/>
  <c r="F453" i="1" s="1"/>
  <c r="I453" i="1" s="1"/>
  <c r="H435" i="1"/>
  <c r="H434" i="1"/>
  <c r="H433" i="1"/>
  <c r="F429" i="1"/>
  <c r="H429" i="1" s="1"/>
  <c r="F428" i="1"/>
  <c r="H428" i="1" s="1"/>
  <c r="F427" i="1"/>
  <c r="H427" i="1" s="1"/>
  <c r="F426" i="1"/>
  <c r="H426" i="1" s="1"/>
  <c r="F425" i="1"/>
  <c r="H425" i="1" s="1"/>
  <c r="F424" i="1"/>
  <c r="H424" i="1" s="1"/>
  <c r="F423" i="1"/>
  <c r="H423" i="1" s="1"/>
  <c r="F421" i="1"/>
  <c r="H421" i="1" s="1"/>
  <c r="F420" i="1"/>
  <c r="H420" i="1" s="1"/>
  <c r="F419" i="1"/>
  <c r="H419" i="1" s="1"/>
  <c r="F418" i="1"/>
  <c r="H418" i="1" s="1"/>
  <c r="F417" i="1"/>
  <c r="H417" i="1" s="1"/>
  <c r="F437" i="1" s="1"/>
  <c r="I437" i="1" s="1"/>
  <c r="H407" i="1"/>
  <c r="H406" i="1"/>
  <c r="H405" i="1"/>
  <c r="F402" i="1"/>
  <c r="H402" i="1" s="1"/>
  <c r="F401" i="1"/>
  <c r="H401" i="1" s="1"/>
  <c r="F400" i="1"/>
  <c r="H400" i="1" s="1"/>
  <c r="F399" i="1"/>
  <c r="H399" i="1" s="1"/>
  <c r="F409" i="1" s="1"/>
  <c r="I409" i="1" s="1"/>
  <c r="F689" i="1" s="1"/>
  <c r="J689" i="1" s="1"/>
  <c r="F389" i="1"/>
  <c r="I389" i="1" s="1"/>
  <c r="F381" i="1"/>
  <c r="I381" i="1" s="1"/>
  <c r="F368" i="1"/>
  <c r="I368" i="1" s="1"/>
  <c r="F350" i="1"/>
  <c r="I350" i="1" s="1"/>
  <c r="F318" i="1"/>
  <c r="I318" i="1" s="1"/>
  <c r="H298" i="1"/>
  <c r="H297" i="1"/>
  <c r="F299" i="1" s="1"/>
  <c r="I299" i="1" s="1"/>
  <c r="F294" i="1"/>
  <c r="I294" i="1" s="1"/>
  <c r="F238" i="1"/>
  <c r="I238" i="1" s="1"/>
  <c r="F162" i="1"/>
  <c r="I162" i="1" s="1"/>
  <c r="H141" i="1"/>
  <c r="F142" i="1" s="1"/>
  <c r="I142" i="1" s="1"/>
  <c r="F138" i="1"/>
  <c r="I138" i="1" s="1"/>
  <c r="F125" i="1"/>
  <c r="I125" i="1" s="1"/>
  <c r="H101" i="1"/>
  <c r="H100" i="1"/>
  <c r="H99" i="1"/>
  <c r="H98" i="1"/>
  <c r="F102" i="1" s="1"/>
  <c r="I102" i="1" s="1"/>
  <c r="H69" i="1"/>
  <c r="F95" i="1" s="1"/>
  <c r="I95" i="1" s="1"/>
  <c r="F390" i="1" s="1"/>
  <c r="J390" i="1" s="1"/>
  <c r="I35" i="1"/>
  <c r="I34" i="1"/>
  <c r="I32" i="1"/>
  <c r="I31" i="1"/>
  <c r="I30" i="1"/>
  <c r="I29" i="1"/>
  <c r="I28" i="1"/>
  <c r="I27" i="1"/>
  <c r="E19" i="1"/>
  <c r="E18" i="1"/>
  <c r="E17" i="1"/>
  <c r="I14" i="1"/>
  <c r="I11" i="1"/>
  <c r="I10" i="1"/>
  <c r="F59" i="1" s="1"/>
  <c r="J59" i="1" s="1"/>
  <c r="J2129" i="1" s="1"/>
</calcChain>
</file>

<file path=xl/sharedStrings.xml><?xml version="1.0" encoding="utf-8"?>
<sst xmlns="http://schemas.openxmlformats.org/spreadsheetml/2006/main" count="3125" uniqueCount="732">
  <si>
    <t>UTAS Sandy Bay - Stage 2</t>
  </si>
  <si>
    <t>UTAS Sandy Bay -Stage 2 Estimate 1 - Rev2</t>
  </si>
  <si>
    <t>Code</t>
  </si>
  <si>
    <t>Description</t>
  </si>
  <si>
    <t>Quantity</t>
  </si>
  <si>
    <t>UOM</t>
  </si>
  <si>
    <t>Rate</t>
  </si>
  <si>
    <t>SubTotal</t>
  </si>
  <si>
    <t>Factor</t>
  </si>
  <si>
    <t>Total</t>
  </si>
  <si>
    <t>User1</t>
  </si>
  <si>
    <t>User2</t>
  </si>
  <si>
    <t>User3</t>
  </si>
  <si>
    <t>ESTIMATE REVIEW FORM</t>
  </si>
  <si>
    <t>Project ID</t>
  </si>
  <si>
    <t>PR-010606</t>
  </si>
  <si>
    <t>Project Name / Address</t>
  </si>
  <si>
    <t>UTAS SANDY BAY DEVELOPMENT</t>
  </si>
  <si>
    <t>Client</t>
  </si>
  <si>
    <t>CompanyName and Contact</t>
  </si>
  <si>
    <t>Edit</t>
  </si>
  <si>
    <t>Architect / Lead Consultant</t>
  </si>
  <si>
    <t>Estimate No.</t>
  </si>
  <si>
    <t>Masterplan Estimate No. 1 - Rev 2</t>
  </si>
  <si>
    <t>Estimate Type</t>
  </si>
  <si>
    <t>MASTERPLAN ESTIMATE NO. 1 - REV 2</t>
  </si>
  <si>
    <t>???</t>
  </si>
  <si>
    <t>Date</t>
  </si>
  <si>
    <t>3 September 2021</t>
  </si>
  <si>
    <t>PROJECT INFORMATION</t>
  </si>
  <si>
    <t>UNIT</t>
  </si>
  <si>
    <t>Fully Enclosed Cover Area (FECA)</t>
  </si>
  <si>
    <t>m2</t>
  </si>
  <si>
    <t>Unenclosed Covered Area (UCA)</t>
  </si>
  <si>
    <t>Gross Floor Area (GFA)</t>
  </si>
  <si>
    <t>Carpark Area</t>
  </si>
  <si>
    <t>EXCL</t>
  </si>
  <si>
    <t>Carparking No.</t>
  </si>
  <si>
    <t>Apartment / Room Area</t>
  </si>
  <si>
    <t>N/A</t>
  </si>
  <si>
    <t>Apartment / Room No</t>
  </si>
  <si>
    <t>Other Areas - Total</t>
  </si>
  <si>
    <t>BUILDING DETAILS</t>
  </si>
  <si>
    <t>Shape of Building</t>
  </si>
  <si>
    <t>Item</t>
  </si>
  <si>
    <t>No of Towers on Podium / Buildings</t>
  </si>
  <si>
    <t>No</t>
  </si>
  <si>
    <t>No of Basement Levels</t>
  </si>
  <si>
    <t>No of Levels including Ground Floor</t>
  </si>
  <si>
    <t>Car-park Levels</t>
  </si>
  <si>
    <t>Floor to Floor Height (Typical)</t>
  </si>
  <si>
    <t>m/r</t>
  </si>
  <si>
    <t>GENERAL NOTES / SPECIAL CONDITIONS / SCOPE CHANGES</t>
  </si>
  <si>
    <t>Ground Conditions (Piles / Pads / Raft / Rock)</t>
  </si>
  <si>
    <t>Site Access Constraints</t>
  </si>
  <si>
    <t>ESTIMATE INCLUSIONS</t>
  </si>
  <si>
    <t>Demolition Allowance</t>
  </si>
  <si>
    <t>Contamination / Hazardous Material</t>
  </si>
  <si>
    <t>External Works and Services</t>
  </si>
  <si>
    <t>Landscaping</t>
  </si>
  <si>
    <t>Preliminaries</t>
  </si>
  <si>
    <t>%</t>
  </si>
  <si>
    <t>Margin</t>
  </si>
  <si>
    <t>Cost Escalation</t>
  </si>
  <si>
    <t>p.a</t>
  </si>
  <si>
    <t>ESD Allowance</t>
  </si>
  <si>
    <t>Design Development Allowance</t>
  </si>
  <si>
    <t>Construction Contingency</t>
  </si>
  <si>
    <t>Professional / Consultant Fees</t>
  </si>
  <si>
    <t>Other Special Provisions</t>
  </si>
  <si>
    <t>Programme Constraints / Duration</t>
  </si>
  <si>
    <t>REVIEW SIGN-OFF:</t>
  </si>
  <si>
    <t>Draft Estimate Sum</t>
  </si>
  <si>
    <t>Job Captain</t>
  </si>
  <si>
    <t>Approved Estimate Sum</t>
  </si>
  <si>
    <t>Estimator</t>
  </si>
  <si>
    <t>Director / Associate Signature</t>
  </si>
  <si>
    <t>TOTAL ESTIMATE REVIEW FORM</t>
  </si>
  <si>
    <t>DO NOT PRINT</t>
  </si>
  <si>
    <t>COST PLAN NARRATIVE</t>
  </si>
  <si>
    <t>COV</t>
  </si>
  <si>
    <t>COVER</t>
  </si>
  <si>
    <t>Make ENTRIES in this column (Col. C) as bolded which are automatically inserted into the cover letter (Refer to notes for tips)</t>
  </si>
  <si>
    <t>Enter Date (Overwrite below example using same format)</t>
  </si>
  <si>
    <t>Enter Principle/Company/Client Name/Address (Overwrite below sample)</t>
  </si>
  <si>
    <t>UTAS Properties Pty Ltd</t>
  </si>
  <si>
    <t>University of Tasmania
Private Bag 25
HOBART TAS 7001</t>
  </si>
  <si>
    <t>Enter below Addressee Surname</t>
  </si>
  <si>
    <t>Enter below Addressee Title</t>
  </si>
  <si>
    <t>na</t>
  </si>
  <si>
    <t>Attention: Mr Matthew Higgs</t>
  </si>
  <si>
    <t>Matthew</t>
  </si>
  <si>
    <t>Higgs</t>
  </si>
  <si>
    <t>Mr</t>
  </si>
  <si>
    <t>Enter below email of addressee (Overwrite below sample)</t>
  </si>
  <si>
    <t>matthew.higgs@utas.edu.au</t>
  </si>
  <si>
    <t>Dear Matthew,</t>
  </si>
  <si>
    <t>Option to Unprotect and Overwrite opposite default for more peronalized communication</t>
  </si>
  <si>
    <t>We are pleased to confirm our Masterplan Estimate No. 1 - Rev 2 dated 3 September 2021 for the above project.</t>
  </si>
  <si>
    <t>Please do not hesitate to contact us to discuss any aspect which requires clarification or amendment to the assumed scope of works on our part.</t>
  </si>
  <si>
    <t>Yours Faithfully</t>
  </si>
  <si>
    <t>Name and Title to be Edited below to suit</t>
  </si>
  <si>
    <t>DAVID THOMAS</t>
  </si>
  <si>
    <t>Andrew Van Meel</t>
  </si>
  <si>
    <t>National Director</t>
  </si>
  <si>
    <t>Associate Director</t>
  </si>
  <si>
    <t>WT</t>
  </si>
  <si>
    <t>To be Edited to suit Project ID</t>
  </si>
  <si>
    <t>Enter below Next Sequence No</t>
  </si>
  <si>
    <t>WT REF: PR-010606 - 03 - EST NO. 1 REV 2</t>
  </si>
  <si>
    <t>03</t>
  </si>
  <si>
    <t>TOTAL COVER</t>
  </si>
  <si>
    <t>AVM</t>
  </si>
  <si>
    <t>done</t>
  </si>
  <si>
    <t>1</t>
  </si>
  <si>
    <t>INTRODUCTION</t>
  </si>
  <si>
    <t>QA</t>
  </si>
  <si>
    <t>T</t>
  </si>
  <si>
    <t>2</t>
  </si>
  <si>
    <t>3</t>
  </si>
  <si>
    <t>ESTIMATE SUMMARY</t>
  </si>
  <si>
    <t>A</t>
  </si>
  <si>
    <t>italic Description = Hide</t>
  </si>
  <si>
    <t>4</t>
  </si>
  <si>
    <t>PRECINCT COSTS</t>
  </si>
  <si>
    <t>TOTAL INTRODUCTION</t>
  </si>
  <si>
    <t>APPROACH AND METHODOLOGY</t>
  </si>
  <si>
    <t>WT Partnership has prepared a Masterplan Estimate based on a preliminary concept design documentation provided by UPPL and the Consultant Team.</t>
  </si>
  <si>
    <t>We highlight that due to the preliminary nature of the documentation, our Estimate should be viewed as indicative and a preliminary opinion of the probable order of cost based on a concept without definition of design scope or quality.</t>
  </si>
  <si>
    <t>WT have derived areas and quantities based on the preliminary concept design and applied rates to these. Furthermore, we have had input from the Architect, Landscape Architect, Structural, Services and Civil Engineers, Sustainability Consultant.</t>
  </si>
  <si>
    <t>The cost has been benchmarked against other urban and precinct redevelopments in order to establish a realistic budget for the current preliminary concept design.</t>
  </si>
  <si>
    <t>WT has used comparable projects in Melbourne and Hobart and then made adjustment to rates based on current Hobart construction market.</t>
  </si>
  <si>
    <t>Where WT has not been provided with sufficient information, we have made assumptions and allowances which will require detailed review once the design is developed.</t>
  </si>
  <si>
    <t>Our estimate includes contingency provisions of 5% for design contingency and 10% for construction contingency. These are contingency allowances that are applied and determined based on the level of documentation, type of project and the extent of unknowns.</t>
  </si>
  <si>
    <t>These percentages have been applied across the building works, public realm areas, roads and site infrastructure works. They are predominately to cover design related items and only some level of risk items</t>
  </si>
  <si>
    <t>The design contingency covers the evolution of the design through the various design phases and it is adjusted as the design detail is incorporated in the documentation.</t>
  </si>
  <si>
    <t>The construction contingency allows for any additional and/or unknown costs that may arise or client-initiated changes throughout the construction period and therefore become the variation to the Contract.</t>
  </si>
  <si>
    <t>TOTAL APPROACH AND METHODOLOGY</t>
  </si>
  <si>
    <t>PROJECT DEFINITION</t>
  </si>
  <si>
    <t>The University of Tasmania (UTAS) is exploring options for the reuse and development of its assets at its Sandy Bay Campus, as part of an overall strategy to relocate infrastructure within Central Hobart.</t>
  </si>
  <si>
    <t>The works are spread over 5 No Precincts including the following scope:</t>
  </si>
  <si>
    <t>Dash in A:Code = Indent the line</t>
  </si>
  <si>
    <t>-</t>
  </si>
  <si>
    <t>New Buildings and lot development works</t>
  </si>
  <si>
    <t>Refurbishment of existing buildings and repurposed into new functions</t>
  </si>
  <si>
    <t>Public realm and open spaces</t>
  </si>
  <si>
    <t>Road network</t>
  </si>
  <si>
    <t>Site services and infrastructure</t>
  </si>
  <si>
    <t>TOTAL PROJECT DEFINITION</t>
  </si>
  <si>
    <t>SCHEDULE OF AREAS</t>
  </si>
  <si>
    <t>SCHEDULE OF AREA</t>
  </si>
  <si>
    <t>TOTAL SCHEDULE OF AREAS</t>
  </si>
  <si>
    <t>5</t>
  </si>
  <si>
    <t>DOCUMENTATION</t>
  </si>
  <si>
    <t>The estimate is based on the following documentation:</t>
  </si>
  <si>
    <t>Development Schedule and summary prepared by CHC Architects dated 16 July 2021 and updated 6 August 2021</t>
  </si>
  <si>
    <t>Draft Structural Engineering Assessment prepared by GHD dated 20 July 2021</t>
  </si>
  <si>
    <t>Draft Structural Engineering Assessment prepared by GHD dated 12 June 2021</t>
  </si>
  <si>
    <t>UTAS Sandy Bay Masterplan - Services prepared by EST dated 22 June 2021</t>
  </si>
  <si>
    <t>Interim Heritage Report prepared by Paul Davis dated 15 July 2021</t>
  </si>
  <si>
    <t>Illistrative Masterplan prepared by CHC Architects dated 14 July 2021</t>
  </si>
  <si>
    <t>UTAS Sandy Bay Campus Addendum Aboriginal Heritage Report prepared by CHMA dated 21 July 2021</t>
  </si>
  <si>
    <t>Sustainability Strategy Rev D prepared by Cundall dated 23 July 2021</t>
  </si>
  <si>
    <t>Summary report PSA requirements concept design assesmment prepared by ERA Planning and Environemtn dated 18 July 2021</t>
  </si>
  <si>
    <t>Building Compliance Review – UTAS Sandy Bay Masterplan prepared by Pudding Lane dated 21 July 2021</t>
  </si>
  <si>
    <t>Sandy Bay Master Plan Technical report – Market Assessments prepared by Deep End dated 22 July 2021</t>
  </si>
  <si>
    <t>University of Tasmania, Sandy Bay Campus Redevelopment By UPPL Transport Strategies (Draft) prepared by Complete Streets dated 27 July 2021</t>
  </si>
  <si>
    <t>Concept Design Assessment prepared by ERA dated 18 June 2021</t>
  </si>
  <si>
    <t>November 2019 Geotechnical Study prepared by GES dated November 2019</t>
  </si>
  <si>
    <t>TOTAL DOCUMENTATION</t>
  </si>
  <si>
    <t>6</t>
  </si>
  <si>
    <t>KEY DESIGN ASSUMPTIONS</t>
  </si>
  <si>
    <t>Where WT Partnership has not been provided with information, we have made assumptions and allowances which will require detailed review and confirmation as the design is developed.</t>
  </si>
  <si>
    <t>The Estimate is inclusive but not limited to the following assumptions:</t>
  </si>
  <si>
    <t>Infrastructure</t>
  </si>
  <si>
    <t>2xDN1200 RCP (approx. length 230m including directional drill under Churchill Ave)</t>
  </si>
  <si>
    <t>2xDN1200 RCP  (approx. length 270m including directional drill under Churchill Ave)</t>
  </si>
  <si>
    <t>3 m x 3.3 m RCBC  (approx. length 530m including Grosvenor St crossing)</t>
  </si>
  <si>
    <t>DN600 (approx. 170m assuming existing in good condition)</t>
  </si>
  <si>
    <t>UPPL to retain ownership of site infrastructure and look to embedded network provider</t>
  </si>
  <si>
    <t>Separate civil contractor procurement</t>
  </si>
  <si>
    <t>All electrical in ground infrastructure assumed as full replacement</t>
  </si>
  <si>
    <t>3 separate electrical feeds allowed for including Sandy Bay Road, Churchill Road and Mount Nelson Road</t>
  </si>
  <si>
    <t>Infrastructure costs have been apportioned to the precinct the works are to occur in and staging and sequencing has not been considered</t>
  </si>
  <si>
    <t>Public Realm</t>
  </si>
  <si>
    <t>Site Works to be carried out simultaneously</t>
  </si>
  <si>
    <t>Assumed majority of site around buildings to be new public realm works</t>
  </si>
  <si>
    <t>Allowance to demolish existing structure and infill pits</t>
  </si>
  <si>
    <t>Precinct wide sustainability initiatives</t>
  </si>
  <si>
    <t>Allowance for feature lighting to public realm</t>
  </si>
  <si>
    <t>Concrete kerbs and channels</t>
  </si>
  <si>
    <t>Paving slab requirement due to differential settlement</t>
  </si>
  <si>
    <t>Semi advanced trees (up to 1.8m high)</t>
  </si>
  <si>
    <t>Standard tree pits as per Aspects’ advice (not WSUD tree pits)</t>
  </si>
  <si>
    <t>Structural Rectification Works</t>
  </si>
  <si>
    <t>Engineering Building - minor structural defect rectification only</t>
  </si>
  <si>
    <t>Morris Miller Library - upgrade of thin floor slabs, minor defect rectification works</t>
  </si>
  <si>
    <t>University Centre - upgrade structural defects to facade</t>
  </si>
  <si>
    <t>Administration Building - minor structural defect rectification only</t>
  </si>
  <si>
    <t>Arts lecture Theatre - minor structural defect rectification only</t>
  </si>
  <si>
    <t>Physics - minor structural defect rectification only</t>
  </si>
  <si>
    <t>Centenary Building - minor structural defect rectification only</t>
  </si>
  <si>
    <t>Geography - minor structural defect rectification only</t>
  </si>
  <si>
    <t>Commercial</t>
  </si>
  <si>
    <t>Warm shell - PCA A grade (non-premium services)</t>
  </si>
  <si>
    <t>Pile foundations - up to 5m deep</t>
  </si>
  <si>
    <t>Suspended concrete slabs</t>
  </si>
  <si>
    <t>Curtain wall facade</t>
  </si>
  <si>
    <t>Full airconditioning</t>
  </si>
  <si>
    <t>Carpet tiles</t>
  </si>
  <si>
    <t>Ceiling tiles</t>
  </si>
  <si>
    <t>Residential</t>
  </si>
  <si>
    <t>Owner Occupier Apartment specification</t>
  </si>
  <si>
    <t>Facade of (60% window walls, 40% solid facade)</t>
  </si>
  <si>
    <t>Timber floors to living, carpet to bedrooms</t>
  </si>
  <si>
    <t>Porcelain floor and wall tiling (wall tile to shower recess and 1 wall only)</t>
  </si>
  <si>
    <t>Mid level sanitary fixture</t>
  </si>
  <si>
    <t>2pak joinery with reconstituted stone benchtops</t>
  </si>
  <si>
    <t>Split system in concealed bulkhead with condensor on roof top with head to living and master bedroom only</t>
  </si>
  <si>
    <t>$5,000/Apartment appliance package</t>
  </si>
  <si>
    <t>Townhouse / Single Lot</t>
  </si>
  <si>
    <t>Volume builder procurement strategy</t>
  </si>
  <si>
    <t>Slab on ground including internal and edge beams</t>
  </si>
  <si>
    <t>Timber pois strut and structa floor lightweight structure</t>
  </si>
  <si>
    <t>Metal deck roof</t>
  </si>
  <si>
    <t>Masonry brick facade including aluminium windows</t>
  </si>
  <si>
    <t>Laminate joinery with reconstituted stone benchtop</t>
  </si>
  <si>
    <t>Entry level sanitary fixture</t>
  </si>
  <si>
    <t>Split system with condensor on outside with head to living and master bedroom only</t>
  </si>
  <si>
    <t>$3,000/Apartment appliance package</t>
  </si>
  <si>
    <t>Hotel</t>
  </si>
  <si>
    <t>4.5 Star Hotel</t>
  </si>
  <si>
    <t>TOTAL KEY DESIGN ASSUMPTIONS</t>
  </si>
  <si>
    <t>7</t>
  </si>
  <si>
    <t>BENCHMARKING</t>
  </si>
  <si>
    <t>Our cost advice is based on the following benchmark referenced projects:</t>
  </si>
  <si>
    <t>Site Infrastructure</t>
  </si>
  <si>
    <t>Essendon Fields</t>
  </si>
  <si>
    <t>General Motors Holden - Fisherman bend</t>
  </si>
  <si>
    <t>429 Albert Street, Brunswick</t>
  </si>
  <si>
    <t>204 Albion Street, Brunswick</t>
  </si>
  <si>
    <t>Nightingale Village</t>
  </si>
  <si>
    <t>121 Lygon Street, Brunswick East</t>
  </si>
  <si>
    <t>231 Napier Street, Fitzroy</t>
  </si>
  <si>
    <t>2-4 Barry Street, Collingwood</t>
  </si>
  <si>
    <t>The Elliot, 62 Patrick Street, Hobart</t>
  </si>
  <si>
    <t>The Rox, 160 Elizabeth Street. Hobart</t>
  </si>
  <si>
    <t>1 Mcnab Avenue, Footscray</t>
  </si>
  <si>
    <t>South East Water HQ, Frankston</t>
  </si>
  <si>
    <t>134 Moray Street, South Melbourne</t>
  </si>
  <si>
    <t>Northumberland</t>
  </si>
  <si>
    <t>Retail</t>
  </si>
  <si>
    <t>Craigieburn Town Centre, Stage 1</t>
  </si>
  <si>
    <t>Eastland Shopping Centre Stage 5, Ringwood</t>
  </si>
  <si>
    <t>Woodgrove Shopping Centre, Melton</t>
  </si>
  <si>
    <t>Cranbourne Park Shopping Centre, Cranbourne</t>
  </si>
  <si>
    <t>Glebe Hill Village, Howrah, Tasmania</t>
  </si>
  <si>
    <t>Public Realm Infrastructure</t>
  </si>
  <si>
    <t>Victoria Harbour - Docklands</t>
  </si>
  <si>
    <t>Waterfront City, Docklands</t>
  </si>
  <si>
    <t>Harbour Esplanade</t>
  </si>
  <si>
    <t>Revitalisation of Central Dandenong</t>
  </si>
  <si>
    <t>Sports Pavilion</t>
  </si>
  <si>
    <t>Rugby League State Community Centre</t>
  </si>
  <si>
    <t>Albert Reserve Sports Pavllion</t>
  </si>
  <si>
    <t>Sports Science</t>
  </si>
  <si>
    <t>Victoria Cricket Centre of excellence, Junction Oval</t>
  </si>
  <si>
    <t>Blundstone Arena, Tasmania</t>
  </si>
  <si>
    <t>Utas Stadium Redevelopment Granstand and High Performance Centre,  Launceston, Tasmania</t>
  </si>
  <si>
    <t>Townhouse / Single Lots</t>
  </si>
  <si>
    <t>28 Browns Road, Clayton</t>
  </si>
  <si>
    <t>Burwood Brickworks</t>
  </si>
  <si>
    <t>Kings Quarter, Kingston, Tasmania</t>
  </si>
  <si>
    <t>Library</t>
  </si>
  <si>
    <t>Docklands Library</t>
  </si>
  <si>
    <t>TOTAL BENCHMARKING</t>
  </si>
  <si>
    <t>8</t>
  </si>
  <si>
    <t>RISKS AND OPPORTUNITIES</t>
  </si>
  <si>
    <t>RISKS</t>
  </si>
  <si>
    <t>OPPORTUNITIES</t>
  </si>
  <si>
    <t>TOTAL RISKS AND OPPORTUNITIES</t>
  </si>
  <si>
    <t>9</t>
  </si>
  <si>
    <t>SPECIFIC INCLUSIONS</t>
  </si>
  <si>
    <t>The Estimate assumes competitive lump sum tender for the whole of the Works from suitably qualified contractors.</t>
  </si>
  <si>
    <t>The Estimate is inclusive of the following allowances:</t>
  </si>
  <si>
    <t>Construction Contingency - 10%</t>
  </si>
  <si>
    <t>Consultancy fees - 5%</t>
  </si>
  <si>
    <t>Staging and Temporary Works - 1%</t>
  </si>
  <si>
    <t>Construction Works</t>
  </si>
  <si>
    <t>F.F. &amp; E  - allowances noted per precinct</t>
  </si>
  <si>
    <t>IT and AV  - allowances noted per precinct</t>
  </si>
  <si>
    <t>5 Star ESD &amp; Wellness - 3%</t>
  </si>
  <si>
    <t>Construction &amp; Project Contingency - 10%</t>
  </si>
  <si>
    <t>Consultancy fees - 7%</t>
  </si>
  <si>
    <t>Authorities - 1%</t>
  </si>
  <si>
    <t>Staging and Temporary Works - 0.5%</t>
  </si>
  <si>
    <t>TOTAL SPECIFIC INCLUSIONS</t>
  </si>
  <si>
    <t>10</t>
  </si>
  <si>
    <t>SPECIFIC EXCLUSIONS</t>
  </si>
  <si>
    <t>Specifically excluded from this estimate are the following items:</t>
  </si>
  <si>
    <t>Architectural dig and Cost involved with architectural relics</t>
  </si>
  <si>
    <t>Underpinning of adjacent footings</t>
  </si>
  <si>
    <t>Removal of hazardous materials from existing buildings</t>
  </si>
  <si>
    <t>Abnormal and unforeseen ground conditions (e.g. rock excavation, piling, etc.) unless noted otherwise</t>
  </si>
  <si>
    <t>Transfer Structures</t>
  </si>
  <si>
    <t>Tenancy fitout (Base building only included in estimate)</t>
  </si>
  <si>
    <t>External building signage</t>
  </si>
  <si>
    <t>Works outside the site boundary unless noted otherwise</t>
  </si>
  <si>
    <t>Public Transport Works</t>
  </si>
  <si>
    <t>Adjoining owner issues</t>
  </si>
  <si>
    <t>Loose furniture, fittings, and equipment</t>
  </si>
  <si>
    <t>Traffic changes and signalisation beyond allowance in estimate</t>
  </si>
  <si>
    <t>Digital wayfinding strategy</t>
  </si>
  <si>
    <t>Ground condition - subgrade improvement</t>
  </si>
  <si>
    <t>Services other than electrical and comms pits below a meter</t>
  </si>
  <si>
    <t>Allowance for redirections / diversion or upgrade of existing services beyond that included in estimate</t>
  </si>
  <si>
    <t>Developer contributions</t>
  </si>
  <si>
    <t>Site access restrictions</t>
  </si>
  <si>
    <t>Work out of normal working hours</t>
  </si>
  <si>
    <t>Negotiated Contracts / Construction Management</t>
  </si>
  <si>
    <t>Cost Escalation beyond September 2021</t>
  </si>
  <si>
    <t>Financing Costs</t>
  </si>
  <si>
    <t>Land, legal and holding costs</t>
  </si>
  <si>
    <t>Marketing/leasing (advertising and promotional)</t>
  </si>
  <si>
    <t>Delay and Prolongation Allowances</t>
  </si>
  <si>
    <t>Costs associated with the COVID-19 pandemic</t>
  </si>
  <si>
    <t>GST</t>
  </si>
  <si>
    <t>TOTAL SPECIFIC EXCLUSIONS</t>
  </si>
  <si>
    <t>11</t>
  </si>
  <si>
    <t>ESTIMATES PROVIDED BY OTHERS</t>
  </si>
  <si>
    <t>This Estimate includes the following Cost Estimates:</t>
  </si>
  <si>
    <t>Public realm indicative rates provided by Playstreet received 29 July 2021 including the following:</t>
  </si>
  <si>
    <t>Hardscape rate: $750/m2</t>
  </si>
  <si>
    <t>Garden Bed rate: $250/m2</t>
  </si>
  <si>
    <t>Electrical Site Infrastructure costs provided by EST engineering dated 5 August 2021</t>
  </si>
  <si>
    <t>HV Ring Main including HV cable and trenching - $4m</t>
  </si>
  <si>
    <t>Substations (15no) based on pad mount kiosk - $45m</t>
  </si>
  <si>
    <t>Connection to TasNetworks infrastructure - $22m</t>
  </si>
  <si>
    <t>We highlight that we have not received architectural, structural or building services details and consequently have made assumptions which will need to be confirmed</t>
  </si>
  <si>
    <t>TOTAL ESTIMATES PROVIDED BY OTHERS</t>
  </si>
  <si>
    <t>12</t>
  </si>
  <si>
    <t>DISCLAIMER</t>
  </si>
  <si>
    <t>This cost advice is based on pricing as of August 2021. It does NOT take into account current and future disruption of both cost and programme as a result of COVID-19. Costs implications resulting from COVID-19 may include (but are not limited to) any costs arising from delays in the delivery of plant and materials, increased costs relating to substitution of plant and materials required for the project, increased costs due to shortage of labour either in Australia or overseas or any direction of any government as a result of COVID-19.</t>
  </si>
  <si>
    <t>WT recommend a review once the situation has stabilised and WT are able to assess the construction market at that time. As of August 2021 we would recommend an annual escalation rate of approximately 2.0 % of the construction costs be set aside to cover price increases up to the proposed start of construction date. This rate will be affected by supply chain delays and a surge in global demand when the supply and construction markets normalise.</t>
  </si>
  <si>
    <t>Where WT has not been provided with sufficient information, we have made assumptions and allowances which will require detailed review once the design is developed.
Please review the detail of our Estimate, in particular the many assumptions as to scope, quality, performance and finishes of the current design intent to ensure it generally reflects your requirements.</t>
  </si>
  <si>
    <t>The estimate has been prepared expressly for UTAS Properties Pty Ltd for the purpose of preparing a budget and is not to be used for any other purpose or distributed to any third party.</t>
  </si>
  <si>
    <t>TOTAL DISCLAIMER</t>
  </si>
  <si>
    <t>APP</t>
  </si>
  <si>
    <t>APPENDICES</t>
  </si>
  <si>
    <t>APPENDIX A: PRECINCT 1 - MASTERPLAN ESTIMATE NO.1</t>
  </si>
  <si>
    <t>&lt;see level 1&gt;</t>
  </si>
  <si>
    <t>APPENDIX B: PRECINCT 2 - MASTERPLAN ESTIMATE NO.1</t>
  </si>
  <si>
    <t>APPENDIX C: PRECINCT 3 - MASTERPLAN ESTIMATE NO.1</t>
  </si>
  <si>
    <t>APPENDIX D: PRECINCT 4 - MASTERPLAN ESTIMATE NO.1</t>
  </si>
  <si>
    <t>APPENDIX E: PRECINCT 5 - MASTERPLAN ESTIMATE NO.1</t>
  </si>
  <si>
    <t>TOTAL APPENDICES</t>
  </si>
  <si>
    <t>TOTAL COST PLAN NARRATIVE</t>
  </si>
  <si>
    <t>INFRASTRUCTURE COST (Including Preliminaries and Margin)</t>
  </si>
  <si>
    <t>Demolition &amp; remediation</t>
  </si>
  <si>
    <t>Demolition</t>
  </si>
  <si>
    <t>Demolition of existing buildings, measured off site area</t>
  </si>
  <si>
    <t>Demolition of existing roads and pathways</t>
  </si>
  <si>
    <t>Decomissioning and removal of substations</t>
  </si>
  <si>
    <t>Site clearance and strip</t>
  </si>
  <si>
    <t>Subtotal</t>
  </si>
  <si>
    <t>Design Contingency</t>
  </si>
  <si>
    <t>TOTAL Demolition &amp; remediation</t>
  </si>
  <si>
    <t>Public Realm &amp; Open Spaces</t>
  </si>
  <si>
    <t>Landscapes Works</t>
  </si>
  <si>
    <t>Based on advice from playstreet (65% hard / 10% soft / 25% WSUD)</t>
  </si>
  <si>
    <t>Note</t>
  </si>
  <si>
    <t>Gateway Hub</t>
  </si>
  <si>
    <t>Hardscape (including segmental paving and concrete, small landscape retaining walls, decks, steps, terraces)</t>
  </si>
  <si>
    <t>Allowance for garden bed (including tree, and plants advanced)</t>
  </si>
  <si>
    <t>WSUD</t>
  </si>
  <si>
    <t>Football ground terrace - grassed slope</t>
  </si>
  <si>
    <t>Allowance CCTV</t>
  </si>
  <si>
    <t>Allowance for street furniture (seats, bbq, bins, drinking station bike hoops, bollards</t>
  </si>
  <si>
    <t>Allowance for structural soil cells (10K per tree) Allow 50#</t>
  </si>
  <si>
    <t>Allowance for irrigation</t>
  </si>
  <si>
    <t>Allowance for signage (wayfinding and interpretation)</t>
  </si>
  <si>
    <t>Allowance for artwork</t>
  </si>
  <si>
    <t>Allowance for lady gowrie landscape and play</t>
  </si>
  <si>
    <t>TOTAL Public Realm &amp; Open Spaces</t>
  </si>
  <si>
    <t>Roads</t>
  </si>
  <si>
    <t>Allow for new roads</t>
  </si>
  <si>
    <t>Allow for new kerb and channel</t>
  </si>
  <si>
    <t>m</t>
  </si>
  <si>
    <t>Lighting - say 1no per 20m</t>
  </si>
  <si>
    <t>Signage (excludes digital)</t>
  </si>
  <si>
    <t>CCTV</t>
  </si>
  <si>
    <t>TOTAL Roads</t>
  </si>
  <si>
    <t>Site Services Infrastructure &amp; Utilities</t>
  </si>
  <si>
    <t>Allow for the following site infrastructure allowances:</t>
  </si>
  <si>
    <t>Substation costs included in Authority fees and charges</t>
  </si>
  <si>
    <t>Stormwater reticulation - 3x3.3m  RCBC (80% non-directional drilling 3m deep)</t>
  </si>
  <si>
    <t>Stormwater reticulation - 3x3.3m  RCBC (20% directional drilling 8m deep)</t>
  </si>
  <si>
    <t>Excavation in rock</t>
  </si>
  <si>
    <t>m3</t>
  </si>
  <si>
    <t>Stormwater reticulation - DN600</t>
  </si>
  <si>
    <t>Sewer Reticulation</t>
  </si>
  <si>
    <t>Stormwater drainage to roads</t>
  </si>
  <si>
    <t>Irrigation Water</t>
  </si>
  <si>
    <t>Fire fighting fittings and pipes - assumed no upgrade</t>
  </si>
  <si>
    <t>Excluded</t>
  </si>
  <si>
    <t>Potable Water - assumed no upgrade</t>
  </si>
  <si>
    <t>Telecommunications</t>
  </si>
  <si>
    <t>HV Ring Main</t>
  </si>
  <si>
    <t>Onsite detention - 900m3</t>
  </si>
  <si>
    <t>Taznet internal site electrical infrastructure</t>
  </si>
  <si>
    <t>TOTAL Site Services Infrastructure &amp; Utilities</t>
  </si>
  <si>
    <t>SUB-TOTAL INFRASTRUCTURE COST AT AUGUST 2021 (EXCL GST)</t>
  </si>
  <si>
    <t>JZ</t>
  </si>
  <si>
    <t>CONTINGENT PROVISIONS</t>
  </si>
  <si>
    <t>Incl in rates</t>
  </si>
  <si>
    <t>Construction &amp; Project Contingency</t>
  </si>
  <si>
    <t>ESD &amp; WELLNESS (% of Infrastructure Cost)</t>
  </si>
  <si>
    <t>Allowance for 5 Star ESD &amp; Wellness</t>
  </si>
  <si>
    <t>FEES AND CHARGES</t>
  </si>
  <si>
    <t>Consultancy fees</t>
  </si>
  <si>
    <t>Staging and Temporary Works</t>
  </si>
  <si>
    <t>Escalation</t>
  </si>
  <si>
    <t>Excl</t>
  </si>
  <si>
    <t>TOTAL INFRASTRUCTURE COST AT AUGUST 2021 (EXCL GST)</t>
  </si>
  <si>
    <t>CONSTRUCTION COST (including Preliminaries &amp; Margin)</t>
  </si>
  <si>
    <t>Sports Science / Multi clinic Office (Blg 1)</t>
  </si>
  <si>
    <t>Notes:</t>
  </si>
  <si>
    <t>80% NLA Efficiency</t>
  </si>
  <si>
    <t>Building 1</t>
  </si>
  <si>
    <t>4 level sports science/multi-clinic office building</t>
  </si>
  <si>
    <t>Office</t>
  </si>
  <si>
    <t>Circulation / Core/ Services</t>
  </si>
  <si>
    <t>Subtotal - Building 1</t>
  </si>
  <si>
    <t>Extra over allowances</t>
  </si>
  <si>
    <t>Site Services</t>
  </si>
  <si>
    <t>Deep foundations - building footprint on fill</t>
  </si>
  <si>
    <t>External works and landscaping (assume 10% of lot footprint)</t>
  </si>
  <si>
    <t>Total - Building 1</t>
  </si>
  <si>
    <t>TOTAL Sports Science / Multi clinic Office (Blg 1)</t>
  </si>
  <si>
    <t>Hotel / Serviced Apartments (Blg 2)</t>
  </si>
  <si>
    <t>80% NSA Efficiency</t>
  </si>
  <si>
    <t>Building 2</t>
  </si>
  <si>
    <t>6 level hotel / serviced apartment building</t>
  </si>
  <si>
    <t>Hotel &amp; Serviced Apartment Area</t>
  </si>
  <si>
    <t>Circulation / Core / Services</t>
  </si>
  <si>
    <t>Subtotal - Building 2</t>
  </si>
  <si>
    <t>On grade carparking</t>
  </si>
  <si>
    <t>Facade embellishment</t>
  </si>
  <si>
    <t>Hotel Loose FF&amp;E</t>
  </si>
  <si>
    <t>Cost per key</t>
  </si>
  <si>
    <t>TOTAL Hotel / Serviced Apartments (Blg 2)</t>
  </si>
  <si>
    <t>Mixed Use - Residential (Blg 3 - 7)</t>
  </si>
  <si>
    <t>Building 3</t>
  </si>
  <si>
    <t>5 level apartment building</t>
  </si>
  <si>
    <t>Apartment Area</t>
  </si>
  <si>
    <t>Balcony</t>
  </si>
  <si>
    <t>Subtotal - Building 3</t>
  </si>
  <si>
    <t>Facade Embellishment</t>
  </si>
  <si>
    <t>Allow 20m Deep foundation piles - building footprint on fill</t>
  </si>
  <si>
    <t>Total - Building 3</t>
  </si>
  <si>
    <t>Cost per apartment</t>
  </si>
  <si>
    <t>Building 4</t>
  </si>
  <si>
    <t>Subtotal - Building 4</t>
  </si>
  <si>
    <t>Total - Building 4</t>
  </si>
  <si>
    <t>Building 5</t>
  </si>
  <si>
    <t>Subtotal - Building 5</t>
  </si>
  <si>
    <t>Total - Building 5</t>
  </si>
  <si>
    <t>Building 6</t>
  </si>
  <si>
    <t>Subtotal - Building 6</t>
  </si>
  <si>
    <t>Total - Building 6</t>
  </si>
  <si>
    <t>Building 7</t>
  </si>
  <si>
    <t>Subtotal - Building 7</t>
  </si>
  <si>
    <t>Total - Building 7</t>
  </si>
  <si>
    <t>TOTAL Mixed Use - Residential (Blg 3 - 7)</t>
  </si>
  <si>
    <t>Indoor Sports (Blg 9)</t>
  </si>
  <si>
    <t>Indoor Sports</t>
  </si>
  <si>
    <t>Indoor sports and wellness facility</t>
  </si>
  <si>
    <t>Subtotal - Indoor Sport</t>
  </si>
  <si>
    <t>Total - Indoor Sport</t>
  </si>
  <si>
    <t>TOTAL Indoor Sports (Blg 9)</t>
  </si>
  <si>
    <t>Carparking (Blg 10)</t>
  </si>
  <si>
    <t>Carparking</t>
  </si>
  <si>
    <t>Basement carparking</t>
  </si>
  <si>
    <t>Subtotal - Building 10</t>
  </si>
  <si>
    <t>Slab over carpark</t>
  </si>
  <si>
    <t>Excavation in non-rippable rock</t>
  </si>
  <si>
    <t>Total - Building 10</t>
  </si>
  <si>
    <t>TOTAL Carparking (Blg 10)</t>
  </si>
  <si>
    <t>Sports Club (Blg 13)</t>
  </si>
  <si>
    <t>Sports Club</t>
  </si>
  <si>
    <t>Sports club and health &amp; wellness facility</t>
  </si>
  <si>
    <t>Subtotal - Building 13</t>
  </si>
  <si>
    <t>Total - Building 13</t>
  </si>
  <si>
    <t>TOTAL Sports Club (Blg 13)</t>
  </si>
  <si>
    <t>Sports Pavilion (Blg 14)</t>
  </si>
  <si>
    <t>Sports Pavillion</t>
  </si>
  <si>
    <t>Sports pavillion and health &amp; wellness facility</t>
  </si>
  <si>
    <t>Subtotal - Sports pavillion (Blg 14)</t>
  </si>
  <si>
    <t>TOTAL Sports Pavilion (Blg 14)</t>
  </si>
  <si>
    <t>Soccer Fields</t>
  </si>
  <si>
    <t>Sports fields</t>
  </si>
  <si>
    <t>Soccer field 1 &amp; 2 including drainage and lighting</t>
  </si>
  <si>
    <t>TOTAL Soccer Fields</t>
  </si>
  <si>
    <t>SUB-TOTAL CONSTRUCTION COST AT AUGUST 2021 (EXCL GST)</t>
  </si>
  <si>
    <t>FFE &amp; ARTWORK</t>
  </si>
  <si>
    <t>Allowance for F.F. &amp; E  (% of Construction Cost)</t>
  </si>
  <si>
    <t>Allowance for IT and AV  (% of Construction Cost)</t>
  </si>
  <si>
    <t>Allowance for Specialty Equipment</t>
  </si>
  <si>
    <t>Artwork &amp; Sculptures</t>
  </si>
  <si>
    <t>ESD &amp; WELLNESS (% of Construction Cost)</t>
  </si>
  <si>
    <t>Allowance for 5 Star ESD &amp; Wellness - Building 1 only</t>
  </si>
  <si>
    <t>Consultancy fees (Incl external PM)</t>
  </si>
  <si>
    <t>Authorities</t>
  </si>
  <si>
    <t>TOTAL CONSTRUCTION COST AT AUGUST 2021 (EXCL GST)</t>
  </si>
  <si>
    <t>TOTAL COSTS - PRECINCT 1</t>
  </si>
  <si>
    <t>TOTAL APPENDIX A: PRECINCT 1 - MASTERPLAN ESTIMATE NO.1</t>
  </si>
  <si>
    <t>Demolition of existing buildings</t>
  </si>
  <si>
    <t>TOTAL Demolition</t>
  </si>
  <si>
    <t>Based on advice from playstreet (50% hard / 25% soft / 25% WSUD)</t>
  </si>
  <si>
    <t>Civic plaza</t>
  </si>
  <si>
    <t>Community park</t>
  </si>
  <si>
    <t>Retail pedestrian</t>
  </si>
  <si>
    <t>Streetscape</t>
  </si>
  <si>
    <t>Urban thread</t>
  </si>
  <si>
    <t>Village Green</t>
  </si>
  <si>
    <t>Allow for CCTV</t>
  </si>
  <si>
    <t>Allowance for street furniture (seats, bbq, bins, drinkin station bike hoops, bollards</t>
  </si>
  <si>
    <t>Allowance for interpretation and signage</t>
  </si>
  <si>
    <t>Allowance for small bespoke playspaces</t>
  </si>
  <si>
    <t>Lighting - say 1no per 40m</t>
  </si>
  <si>
    <t>Site Services Infrasturcture &amp; Utilities</t>
  </si>
  <si>
    <t>Stormwater - 2xDN1200 RCP (80% of length at 3m deep non-directional drilling)</t>
  </si>
  <si>
    <t>Stormwater - 2xDN1200 RCP (20% of length to be directional drilling 8m deep)</t>
  </si>
  <si>
    <t>TOTAL Site Services Infrasturcture &amp; Utilities</t>
  </si>
  <si>
    <t>Residential Apartments (Blg 1,2,5,17,18)</t>
  </si>
  <si>
    <t>2-4 level residential apartment building</t>
  </si>
  <si>
    <t>Reuse</t>
  </si>
  <si>
    <t>Apartment</t>
  </si>
  <si>
    <t>Childcare</t>
  </si>
  <si>
    <t>Subtotal (Reuse) - Building 1</t>
  </si>
  <si>
    <t>New</t>
  </si>
  <si>
    <t>Above ground carpark</t>
  </si>
  <si>
    <t>Subtotal (New) - Building 1</t>
  </si>
  <si>
    <t>Demolition of existing building internal fitout</t>
  </si>
  <si>
    <t>Structural rectification works to allow for structural engineers report</t>
  </si>
  <si>
    <t>Roof Terrace / Landscaping</t>
  </si>
  <si>
    <t>4 level residential apartment building</t>
  </si>
  <si>
    <t>Subtotal (Reuse) - Building 2</t>
  </si>
  <si>
    <t>Subtotal (New) - Building 2</t>
  </si>
  <si>
    <t>Total - Building 2</t>
  </si>
  <si>
    <t>Subtotal (Reuse) - Building 5</t>
  </si>
  <si>
    <t>Subtotal (New) - Building 5</t>
  </si>
  <si>
    <t>Heritage facade rectification works</t>
  </si>
  <si>
    <t>Building 17</t>
  </si>
  <si>
    <t>Subtotal - Building 17</t>
  </si>
  <si>
    <t>Total - Building 17</t>
  </si>
  <si>
    <t>Cost per Apartment</t>
  </si>
  <si>
    <t>Building 18</t>
  </si>
  <si>
    <t>Subtotal - Building 18</t>
  </si>
  <si>
    <t>TOTAL Residential Apartments (Blg 1,2,5,17,18)</t>
  </si>
  <si>
    <t>Mixed Use - Residential (Blg3,16)</t>
  </si>
  <si>
    <t>Subtotal (Reuse) - Building 3</t>
  </si>
  <si>
    <t>Education</t>
  </si>
  <si>
    <t>Subtotal (New) - Building 3</t>
  </si>
  <si>
    <t>Extra Over Allowances</t>
  </si>
  <si>
    <t>Building16</t>
  </si>
  <si>
    <t>Subtotal (New) - Building 16</t>
  </si>
  <si>
    <t>Total - Building 16</t>
  </si>
  <si>
    <t>TOTAL Mixed Use - Residential (Blg3,16)</t>
  </si>
  <si>
    <t>Office / Education - Warm Shell Fitout (Blg 4,8,9)</t>
  </si>
  <si>
    <t>4 Level office building</t>
  </si>
  <si>
    <t>Resue</t>
  </si>
  <si>
    <t>Structural rectification works - minor defcts only</t>
  </si>
  <si>
    <t>Building 8</t>
  </si>
  <si>
    <t>Subtotal - Building 8</t>
  </si>
  <si>
    <t>Total - Building 8</t>
  </si>
  <si>
    <t>Building 9</t>
  </si>
  <si>
    <t>3 Level office building</t>
  </si>
  <si>
    <t>Subtotal - Building 9</t>
  </si>
  <si>
    <t>Structural rectification works - minor works</t>
  </si>
  <si>
    <t>Total - Building 9</t>
  </si>
  <si>
    <t>TOTAL Office / Education - Warm Shell Fitout (Blg 4,8,9)</t>
  </si>
  <si>
    <t>Library - Warm Shell Fitout (Blg5)</t>
  </si>
  <si>
    <t>1 Level Library</t>
  </si>
  <si>
    <t>Subtotal Building 5</t>
  </si>
  <si>
    <t>TOTAL Library - Warm Shell Fitout (Blg5)</t>
  </si>
  <si>
    <t>Cafe - Shell and Core (Blg7)</t>
  </si>
  <si>
    <t>1 Level retail building</t>
  </si>
  <si>
    <t>Cafe (Shell and Core)</t>
  </si>
  <si>
    <t>SubTotal - Building 7</t>
  </si>
  <si>
    <t>TOTAL Cafe - Shell and Core (Blg7)</t>
  </si>
  <si>
    <t>Perf. Arts / F&amp;B / Museum (Blg 10)</t>
  </si>
  <si>
    <t>Building 10</t>
  </si>
  <si>
    <t>1 Level retail &amp; community building</t>
  </si>
  <si>
    <t>Retail (New)</t>
  </si>
  <si>
    <t>Community (Reuse)</t>
  </si>
  <si>
    <t>TOTAL Perf. Arts / F&amp;B / Museum (Blg 10)</t>
  </si>
  <si>
    <t>Theartre / Church (Blg 11)</t>
  </si>
  <si>
    <t>Building 11</t>
  </si>
  <si>
    <t>1 Level community building</t>
  </si>
  <si>
    <t>Theatre / Church</t>
  </si>
  <si>
    <t>SubTotal - Building 11</t>
  </si>
  <si>
    <t>Structural rectification works - general maintenance rectification works</t>
  </si>
  <si>
    <t>Total - Building 11</t>
  </si>
  <si>
    <t>TOTAL Theartre / Church (Blg 11)</t>
  </si>
  <si>
    <t>Makers space (Blg12)</t>
  </si>
  <si>
    <t>Building 12</t>
  </si>
  <si>
    <t>1 Level education building</t>
  </si>
  <si>
    <t>SubTotal - Building 12</t>
  </si>
  <si>
    <t>Total - Building 12</t>
  </si>
  <si>
    <t>TOTAL Makers space (Blg12)</t>
  </si>
  <si>
    <t>Medical Centre - Warm Shell Fitout (Blg15)</t>
  </si>
  <si>
    <t>Building 15</t>
  </si>
  <si>
    <t>3 Level health &amp; wellbeing building</t>
  </si>
  <si>
    <t>Health &amp; Wellbeing</t>
  </si>
  <si>
    <t>Reatail (New)</t>
  </si>
  <si>
    <t>SubTotal - Building 15</t>
  </si>
  <si>
    <t>Total - Building 15</t>
  </si>
  <si>
    <t>TOTAL Medical Centre - Warm Shell Fitout (Blg15)</t>
  </si>
  <si>
    <t>Carparking (Blg 14)</t>
  </si>
  <si>
    <t>Building 14 basement carpark</t>
  </si>
  <si>
    <t>Subtotal - Building 14</t>
  </si>
  <si>
    <t>Total - Building 14</t>
  </si>
  <si>
    <t>TOTAL Carparking (Blg 14)</t>
  </si>
  <si>
    <t>Allowance for 5 Star ESD &amp; Wellness - commercial buildings only</t>
  </si>
  <si>
    <t>TOTAL COSTS - PRECINCT 2</t>
  </si>
  <si>
    <t>TOTAL APPENDIX B: PRECINCT 2 - MASTERPLAN ESTIMATE NO.1</t>
  </si>
  <si>
    <t>Based on advice from playstreet (25% hard / 50% soft / 25% WSUD)</t>
  </si>
  <si>
    <t>Allowance for CCTV</t>
  </si>
  <si>
    <t>Allowance for Creek Bridge</t>
  </si>
  <si>
    <t>Allowance for community gardens (over hardscape)</t>
  </si>
  <si>
    <t>Allowance for 1x small bespoke playspace</t>
  </si>
  <si>
    <t>Intersection work including traffic signalisation</t>
  </si>
  <si>
    <t>Rain water</t>
  </si>
  <si>
    <t>Detention works - 900m3</t>
  </si>
  <si>
    <t>Retirement Living (Blg 2)</t>
  </si>
  <si>
    <t>4 Level retirement living building</t>
  </si>
  <si>
    <t>Retirement Living Unit</t>
  </si>
  <si>
    <t>TOTAL Retirement Living (Blg 2)</t>
  </si>
  <si>
    <t>Aged Care (Blg 3)</t>
  </si>
  <si>
    <t>4 Level aged care building</t>
  </si>
  <si>
    <t>Age care dwellings</t>
  </si>
  <si>
    <t>TOTAL Aged Care (Blg 3)</t>
  </si>
  <si>
    <t>Retail Expanson (Blg 8)</t>
  </si>
  <si>
    <t>1 level of retail expansion</t>
  </si>
  <si>
    <t>TOTAL Retail Expanson (Blg 8)</t>
  </si>
  <si>
    <t>Residential - Apartments (Blg 1,4-7,9-12,15-18)</t>
  </si>
  <si>
    <t>6 level apartment building</t>
  </si>
  <si>
    <t>4 level apartment building</t>
  </si>
  <si>
    <t>Subtotal - Building 11</t>
  </si>
  <si>
    <t>Subtotal - Building 12</t>
  </si>
  <si>
    <t>Subtotal - Building 15</t>
  </si>
  <si>
    <t>Building 16</t>
  </si>
  <si>
    <t>Subtotal - Building 16</t>
  </si>
  <si>
    <t>Total - Building 18</t>
  </si>
  <si>
    <t>TOTAL Residential - Apartments (Blg 1,4-7,9-12,15-18)</t>
  </si>
  <si>
    <t>Residential - Townhouses (Blg 13,14,20)</t>
  </si>
  <si>
    <t>Building 13</t>
  </si>
  <si>
    <t>2 level townhouse</t>
  </si>
  <si>
    <t>Townhouse Area</t>
  </si>
  <si>
    <t>Subdivision costs</t>
  </si>
  <si>
    <t>Cost per Townhouse</t>
  </si>
  <si>
    <t>Building 14</t>
  </si>
  <si>
    <t>Building 20</t>
  </si>
  <si>
    <t>Subtotal - Building 20</t>
  </si>
  <si>
    <t>TOTAL Residential - Townhouses (Blg 13,14,20)</t>
  </si>
  <si>
    <t>Residential - Single Lot (Blg 19, 21-23)</t>
  </si>
  <si>
    <t>Building 19</t>
  </si>
  <si>
    <t>2 level single lot</t>
  </si>
  <si>
    <t>Single lot Area</t>
  </si>
  <si>
    <t>Subtotal - Building 19</t>
  </si>
  <si>
    <t>Cost per Single lot</t>
  </si>
  <si>
    <t>Building 21</t>
  </si>
  <si>
    <t>Subtotal - Building 21</t>
  </si>
  <si>
    <t>Building 22</t>
  </si>
  <si>
    <t>Subtotal - Building 22</t>
  </si>
  <si>
    <t>Building 23</t>
  </si>
  <si>
    <t>Subtotal - Building 23</t>
  </si>
  <si>
    <t>TOTAL Residential - Single Lot (Blg 19, 21-23)</t>
  </si>
  <si>
    <t>TOTAL COSTS - PRECINCT 3</t>
  </si>
  <si>
    <t>TOTAL APPENDIX C: PRECINCT 3 - MASTERPLAN ESTIMATE NO.1</t>
  </si>
  <si>
    <t>Based on advice from playstreet (40% hard / 50% soft / 10% untouched)</t>
  </si>
  <si>
    <t>Allowance for street furniture (seats, bbq, bins, drinkign station bike hoops, bollards</t>
  </si>
  <si>
    <t>Allowance for structural soil cells (10K per tree)</t>
  </si>
  <si>
    <t>Drainage</t>
  </si>
  <si>
    <t>School (Blg 5) - Scope TBC</t>
  </si>
  <si>
    <t>tbc - scope excluded for this estimate</t>
  </si>
  <si>
    <t>TOTAL School (Blg 5) - Scope TBC</t>
  </si>
  <si>
    <t>Existing Student Accomodation (Blg 3) - Existing building, no works allowed</t>
  </si>
  <si>
    <t>Existing building, no works allowed for</t>
  </si>
  <si>
    <t>TOTAL Existing Student Accomodation (Blg 3) - Existing building, no works allowed</t>
  </si>
  <si>
    <t>Extra Over Costs</t>
  </si>
  <si>
    <t>Private Open Space</t>
  </si>
  <si>
    <t>TOTAL COSTS - PRECINCT 4</t>
  </si>
  <si>
    <t>TOTAL APPENDIX D: PRECINCT 4 - MASTERPLAN ESTIMATE NO.1</t>
  </si>
  <si>
    <t>Hardscape</t>
  </si>
  <si>
    <t>Softscape</t>
  </si>
  <si>
    <t>Revegetation</t>
  </si>
  <si>
    <t>Allowance for 1x medium bespoke playspace</t>
  </si>
  <si>
    <t>Adventure Tourism Centre (Blg1)</t>
  </si>
  <si>
    <t>Adventure Tourism Centre Office</t>
  </si>
  <si>
    <t>TOTAL Adventure Tourism Centre (Blg1)</t>
  </si>
  <si>
    <t>Eco-Hotel (Blg 2)</t>
  </si>
  <si>
    <t>3 Level hotel building</t>
  </si>
  <si>
    <t>Hotel area</t>
  </si>
  <si>
    <t>Piled foundations - assume 10m</t>
  </si>
  <si>
    <t>TOTAL Eco-Hotel (Blg 2)</t>
  </si>
  <si>
    <t>Spa (Blg 3)</t>
  </si>
  <si>
    <t>Community - Spa</t>
  </si>
  <si>
    <t>TOTAL Spa (Blg 3)</t>
  </si>
  <si>
    <t>Retail Centre (Blg 4)</t>
  </si>
  <si>
    <t>Office (New)</t>
  </si>
  <si>
    <t>Office circulation/core/services (New)</t>
  </si>
  <si>
    <t>TOTAL Retail Centre (Blg 4)</t>
  </si>
  <si>
    <t>Swim School (Blg 5)</t>
  </si>
  <si>
    <t>Education - Swim school</t>
  </si>
  <si>
    <t>TOTAL Swim School (Blg 5)</t>
  </si>
  <si>
    <t>Eco-Learning Centre (Blg 10)</t>
  </si>
  <si>
    <t>Education - Eco Learning Centre</t>
  </si>
  <si>
    <t>TOTAL Eco-Learning Centre (Blg 10)</t>
  </si>
  <si>
    <t>Medical Centre (Blg 11)</t>
  </si>
  <si>
    <t>TOTAL Medical Centre (Blg 11)</t>
  </si>
  <si>
    <t>Residential - Apartments (Blg 6,7)</t>
  </si>
  <si>
    <t>TOTAL Residential - Apartments (Blg 6,7)</t>
  </si>
  <si>
    <t>Residential - Townhouses (Blg 8)</t>
  </si>
  <si>
    <t>TOTAL Residential - Townhouses (Blg 8)</t>
  </si>
  <si>
    <t>Residential - Single Lot (Blg 9)</t>
  </si>
  <si>
    <t>TOTAL Residential - Single Lot (Blg 9)</t>
  </si>
  <si>
    <t>Allowance for Specialty Equipment (Spas and Pool)</t>
  </si>
  <si>
    <t>TOTAL COSTS - PRECINCT 5</t>
  </si>
  <si>
    <t>TOTAL APPENDIX E: PRECINCT 5 - MASTERPLAN ESTIMATE NO.1</t>
  </si>
  <si>
    <t>TOTAL FOR BUILDING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</si>
</sst>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8" formatCode="#,##0.0"/>
  </numFmts>
  <fonts count="6">
    <font>
      <sz val="10"/>
      <name val="Arial"/>
    </font>
    <font>
      <sz val="8"/>
      <name val="PT Sans"/>
    </font>
    <font>
      <b/>
      <sz val="12"/>
      <name val="PT Sans"/>
    </font>
    <font>
      <b/>
      <sz val="11"/>
      <name val="PT Sans"/>
    </font>
    <font>
      <b/>
      <sz val="8"/>
      <name val="PT Sans"/>
    </font>
    <font>
      <b/>
      <u/>
      <sz val="8"/>
      <name val="PT Sans"/>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17">
    <xf numFmtId="0" fontId="0" fillId="0" borderId="0" xfId="0"/>
    <xf numFmtId="0" fontId="3" fillId="0" borderId="0" xfId="0" applyFont="1" applyAlignment="1">
      <alignment horizontal="center"/>
    </xf>
    <xf numFmtId="0" fontId="2" fillId="0" borderId="0" xfId="0" applyFont="1" applyAlignment="1">
      <alignment horizontal="center"/>
    </xf>
    <xf numFmtId="0" fontId="1" fillId="0" borderId="0" xfId="0" applyFont="1"/>
    <xf numFmtId="0" fontId="1" fillId="0" borderId="0" xfId="0" applyFont="1" applyAlignment="1">
      <alignment horizontal="left"/>
    </xf>
    <xf numFmtId="0" fontId="4" fillId="0" borderId="0" xfId="0" applyFont="1" applyAlignment="1">
      <alignment horizontal="left"/>
    </xf>
    <xf numFmtId="0" fontId="4" fillId="0" borderId="0" xfId="0" applyFont="1" applyAlignment="1">
      <alignment horizontal="right"/>
    </xf>
    <xf numFmtId="3" fontId="1" fillId="0" borderId="0" xfId="0" applyNumberFormat="1" applyFont="1" applyAlignment="1">
      <alignment horizontal="right"/>
    </xf>
    <xf numFmtId="3" fontId="4" fillId="0" borderId="0" xfId="0" applyNumberFormat="1" applyFont="1" applyAlignment="1">
      <alignment horizontal="right"/>
    </xf>
    <xf numFmtId="0" fontId="5" fillId="0" borderId="0" xfId="0" applyFont="1" applyAlignment="1">
      <alignment horizontal="left"/>
    </xf>
    <xf numFmtId="0" fontId="1" fillId="0" borderId="0" xfId="0" applyFont="1" applyAlignment="1">
      <alignment horizontal="left" wrapText="1"/>
    </xf>
    <xf numFmtId="0" fontId="1" fillId="2" borderId="0" xfId="0" applyFont="1" applyFill="1" applyAlignment="1">
      <alignment horizontal="left"/>
    </xf>
    <xf numFmtId="3" fontId="1" fillId="2" borderId="0" xfId="0" applyNumberFormat="1" applyFont="1" applyFill="1" applyAlignment="1">
      <alignment horizontal="right"/>
    </xf>
    <xf numFmtId="4" fontId="1" fillId="0" borderId="0" xfId="0" applyNumberFormat="1" applyFont="1" applyAlignment="1">
      <alignment horizontal="right"/>
    </xf>
    <xf numFmtId="4" fontId="1" fillId="2" borderId="0" xfId="0" applyNumberFormat="1" applyFont="1" applyFill="1" applyAlignment="1">
      <alignment horizontal="right"/>
    </xf>
    <xf numFmtId="168" fontId="1" fillId="0" borderId="0" xfId="0" applyNumberFormat="1" applyFont="1"/>
    <xf numFmtId="0" fontId="1" fillId="0" borderId="0" xfId="0" applyFont="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29"/>
  <sheetViews>
    <sheetView tabSelected="1" workbookViewId="0"/>
  </sheetViews>
  <sheetFormatPr defaultColWidth="9.140625" defaultRowHeight="12.75"/>
  <cols>
    <col min="1" max="1" width="5.7109375" style="3" customWidth="1"/>
    <col min="2" max="2" width="27.7109375" style="3" customWidth="1"/>
    <col min="3" max="3" width="8.7109375" style="3" customWidth="1"/>
    <col min="4" max="4" width="5.7109375" style="3" customWidth="1"/>
    <col min="5" max="5" width="7.7109375" style="3" customWidth="1"/>
    <col min="6" max="6" width="8.7109375" style="3" customWidth="1"/>
    <col min="7" max="7" width="7.7109375" style="3" customWidth="1"/>
    <col min="8" max="8" width="8.7109375" style="3" customWidth="1"/>
    <col min="9" max="9" width="9.140625" style="3" customWidth="1"/>
    <col min="10" max="16384" width="9.140625" style="3"/>
  </cols>
  <sheetData>
    <row r="1" spans="1:13">
      <c r="A1" s="2" t="s">
        <v>0</v>
      </c>
      <c r="B1" s="16"/>
      <c r="C1" s="16"/>
      <c r="D1" s="16"/>
      <c r="E1" s="16"/>
      <c r="F1" s="16"/>
      <c r="G1" s="16"/>
      <c r="H1" s="16"/>
      <c r="I1" s="16"/>
      <c r="J1" s="16"/>
    </row>
    <row r="2" spans="1:13">
      <c r="A2" s="1" t="s">
        <v>1</v>
      </c>
      <c r="B2" s="16"/>
      <c r="C2" s="16"/>
      <c r="D2" s="16"/>
      <c r="E2" s="16"/>
      <c r="F2" s="16"/>
      <c r="G2" s="16"/>
      <c r="H2" s="16"/>
      <c r="I2" s="16"/>
      <c r="J2" s="16"/>
    </row>
    <row r="4" spans="1:13">
      <c r="A4" s="5" t="s">
        <v>2</v>
      </c>
      <c r="B4" s="5" t="s">
        <v>3</v>
      </c>
      <c r="C4" s="6" t="s">
        <v>4</v>
      </c>
      <c r="D4" s="5" t="s">
        <v>5</v>
      </c>
      <c r="E4" s="6" t="s">
        <v>6</v>
      </c>
      <c r="F4" s="6" t="s">
        <v>7</v>
      </c>
      <c r="G4" s="6" t="s">
        <v>8</v>
      </c>
      <c r="H4" s="6" t="s">
        <v>9</v>
      </c>
      <c r="I4" s="6" t="s">
        <v>9</v>
      </c>
      <c r="J4" s="6" t="s">
        <v>9</v>
      </c>
      <c r="K4" s="6" t="s">
        <v>10</v>
      </c>
      <c r="L4" s="6" t="s">
        <v>11</v>
      </c>
      <c r="M4" s="6" t="s">
        <v>12</v>
      </c>
    </row>
    <row r="6" spans="1:13">
      <c r="A6" s="5"/>
      <c r="B6" s="5" t="s">
        <v>13</v>
      </c>
    </row>
    <row r="7" spans="1:13">
      <c r="A7" s="4"/>
      <c r="B7" s="4"/>
      <c r="C7" s="4"/>
      <c r="D7" s="4"/>
      <c r="E7" s="4"/>
      <c r="G7" s="4"/>
      <c r="I7" s="4"/>
    </row>
    <row r="8" spans="1:13">
      <c r="A8" s="4"/>
      <c r="B8" s="4" t="s">
        <v>14</v>
      </c>
      <c r="C8" s="4"/>
      <c r="D8" s="4"/>
      <c r="E8" s="4" t="s">
        <v>15</v>
      </c>
      <c r="G8" s="4"/>
      <c r="I8" s="4"/>
    </row>
    <row r="9" spans="1:13">
      <c r="A9" s="4"/>
      <c r="B9" s="4" t="s">
        <v>16</v>
      </c>
      <c r="C9" s="4"/>
      <c r="D9" s="4"/>
      <c r="E9" s="4" t="s">
        <v>17</v>
      </c>
      <c r="G9" s="4"/>
      <c r="I9" s="4"/>
    </row>
    <row r="10" spans="1:13">
      <c r="A10" s="4"/>
      <c r="B10" s="4" t="s">
        <v>18</v>
      </c>
      <c r="C10" s="4"/>
      <c r="D10" s="4"/>
      <c r="E10" s="4" t="s">
        <v>19</v>
      </c>
      <c r="F10" s="4" t="s">
        <v>20</v>
      </c>
      <c r="G10" s="4"/>
      <c r="I10" s="7">
        <f>PRODUCT(F10,G10)</f>
        <v>0</v>
      </c>
    </row>
    <row r="11" spans="1:13">
      <c r="A11" s="4"/>
      <c r="B11" s="4" t="s">
        <v>21</v>
      </c>
      <c r="C11" s="4"/>
      <c r="D11" s="4"/>
      <c r="E11" s="4" t="s">
        <v>19</v>
      </c>
      <c r="F11" s="4" t="s">
        <v>20</v>
      </c>
      <c r="G11" s="4"/>
      <c r="I11" s="7">
        <f>PRODUCT(F11,G11)</f>
        <v>0</v>
      </c>
    </row>
    <row r="12" spans="1:13">
      <c r="A12" s="4"/>
      <c r="B12" s="4"/>
      <c r="C12" s="4"/>
      <c r="D12" s="4"/>
      <c r="E12" s="4"/>
      <c r="G12" s="4"/>
      <c r="I12" s="4"/>
    </row>
    <row r="13" spans="1:13">
      <c r="A13" s="4"/>
      <c r="B13" s="4" t="s">
        <v>22</v>
      </c>
      <c r="C13" s="4"/>
      <c r="D13" s="4"/>
      <c r="E13" s="4" t="s">
        <v>23</v>
      </c>
      <c r="G13" s="4"/>
      <c r="I13" s="4"/>
    </row>
    <row r="14" spans="1:13">
      <c r="A14" s="4"/>
      <c r="B14" s="4" t="s">
        <v>24</v>
      </c>
      <c r="C14" s="4"/>
      <c r="D14" s="4"/>
      <c r="E14" s="4" t="s">
        <v>25</v>
      </c>
      <c r="F14" s="4" t="s">
        <v>26</v>
      </c>
      <c r="G14" s="4"/>
      <c r="I14" s="7">
        <f>PRODUCT(F14,G14)</f>
        <v>0</v>
      </c>
    </row>
    <row r="15" spans="1:13">
      <c r="A15" s="4"/>
      <c r="B15" s="4" t="s">
        <v>27</v>
      </c>
      <c r="C15" s="4"/>
      <c r="D15" s="4"/>
      <c r="E15" s="4" t="s">
        <v>28</v>
      </c>
      <c r="G15" s="4"/>
      <c r="I15" s="4"/>
    </row>
    <row r="16" spans="1:13">
      <c r="A16" s="4"/>
      <c r="B16" s="4" t="s">
        <v>29</v>
      </c>
      <c r="C16" s="4"/>
      <c r="D16" s="4" t="s">
        <v>30</v>
      </c>
      <c r="E16" s="4"/>
      <c r="G16" s="4"/>
      <c r="I16" s="4"/>
    </row>
    <row r="17" spans="1:9">
      <c r="A17" s="4"/>
      <c r="B17" s="4" t="s">
        <v>31</v>
      </c>
      <c r="C17" s="4"/>
      <c r="D17" s="4" t="s">
        <v>32</v>
      </c>
      <c r="E17" s="4" t="e">
        <f>"#VALUE!"*0</f>
        <v>#VALUE!</v>
      </c>
      <c r="G17" s="4"/>
      <c r="I17" s="4"/>
    </row>
    <row r="18" spans="1:9">
      <c r="A18" s="4"/>
      <c r="B18" s="4" t="s">
        <v>33</v>
      </c>
      <c r="C18" s="4"/>
      <c r="D18" s="4" t="s">
        <v>32</v>
      </c>
      <c r="E18" s="4" t="e">
        <f>"#VALUE!"*0</f>
        <v>#VALUE!</v>
      </c>
      <c r="G18" s="4"/>
      <c r="I18" s="4"/>
    </row>
    <row r="19" spans="1:9">
      <c r="A19" s="4"/>
      <c r="B19" s="4" t="s">
        <v>34</v>
      </c>
      <c r="C19" s="4"/>
      <c r="D19" s="4" t="s">
        <v>32</v>
      </c>
      <c r="E19" s="4" t="e">
        <f>"#VALUE!"*0</f>
        <v>#VALUE!</v>
      </c>
      <c r="G19" s="4"/>
      <c r="I19" s="4"/>
    </row>
    <row r="20" spans="1:9">
      <c r="A20" s="4"/>
      <c r="B20" s="4" t="s">
        <v>35</v>
      </c>
      <c r="C20" s="4"/>
      <c r="D20" s="4" t="s">
        <v>36</v>
      </c>
      <c r="E20" s="4"/>
      <c r="G20" s="4"/>
      <c r="I20" s="4"/>
    </row>
    <row r="21" spans="1:9">
      <c r="A21" s="4"/>
      <c r="B21" s="4" t="s">
        <v>37</v>
      </c>
      <c r="C21" s="4"/>
      <c r="D21" s="4" t="s">
        <v>36</v>
      </c>
      <c r="E21" s="4"/>
      <c r="G21" s="4"/>
      <c r="I21" s="4"/>
    </row>
    <row r="22" spans="1:9">
      <c r="A22" s="4"/>
      <c r="B22" s="4" t="s">
        <v>38</v>
      </c>
      <c r="C22" s="4"/>
      <c r="D22" s="4" t="s">
        <v>39</v>
      </c>
      <c r="E22" s="4"/>
      <c r="G22" s="4"/>
      <c r="I22" s="4"/>
    </row>
    <row r="23" spans="1:9">
      <c r="A23" s="4"/>
      <c r="B23" s="4" t="s">
        <v>40</v>
      </c>
      <c r="C23" s="4"/>
      <c r="D23" s="4" t="s">
        <v>39</v>
      </c>
      <c r="E23" s="4"/>
      <c r="G23" s="4"/>
      <c r="I23" s="4"/>
    </row>
    <row r="24" spans="1:9">
      <c r="A24" s="4"/>
      <c r="B24" s="4"/>
      <c r="C24" s="4"/>
      <c r="D24" s="4"/>
      <c r="E24" s="4"/>
      <c r="G24" s="4"/>
      <c r="I24" s="4"/>
    </row>
    <row r="25" spans="1:9">
      <c r="A25" s="4"/>
      <c r="B25" s="4" t="s">
        <v>41</v>
      </c>
      <c r="C25" s="4"/>
      <c r="D25" s="4" t="s">
        <v>32</v>
      </c>
      <c r="E25" s="4"/>
      <c r="G25" s="4"/>
      <c r="I25" s="4"/>
    </row>
    <row r="26" spans="1:9">
      <c r="A26" s="4"/>
      <c r="B26" s="4" t="s">
        <v>42</v>
      </c>
      <c r="C26" s="4"/>
      <c r="D26" s="4"/>
      <c r="E26" s="4"/>
      <c r="G26" s="4"/>
      <c r="I26" s="4"/>
    </row>
    <row r="27" spans="1:9">
      <c r="A27" s="4"/>
      <c r="B27" s="4" t="s">
        <v>43</v>
      </c>
      <c r="C27" s="4"/>
      <c r="D27" s="4" t="s">
        <v>44</v>
      </c>
      <c r="E27" s="4"/>
      <c r="F27" s="4" t="s">
        <v>20</v>
      </c>
      <c r="G27" s="4"/>
      <c r="I27" s="7">
        <f>PRODUCT(F27,G27)</f>
        <v>0</v>
      </c>
    </row>
    <row r="28" spans="1:9">
      <c r="A28" s="4"/>
      <c r="B28" s="4" t="s">
        <v>45</v>
      </c>
      <c r="C28" s="4"/>
      <c r="D28" s="4" t="s">
        <v>46</v>
      </c>
      <c r="E28" s="4"/>
      <c r="F28" s="4" t="s">
        <v>20</v>
      </c>
      <c r="G28" s="4"/>
      <c r="I28" s="7">
        <f>PRODUCT(F28,G28)</f>
        <v>0</v>
      </c>
    </row>
    <row r="29" spans="1:9">
      <c r="A29" s="4"/>
      <c r="B29" s="4" t="s">
        <v>47</v>
      </c>
      <c r="C29" s="4"/>
      <c r="D29" s="4" t="s">
        <v>46</v>
      </c>
      <c r="E29" s="4"/>
      <c r="F29" s="4" t="s">
        <v>20</v>
      </c>
      <c r="G29" s="4"/>
      <c r="I29" s="7">
        <f>PRODUCT(F29,G29)</f>
        <v>0</v>
      </c>
    </row>
    <row r="30" spans="1:9">
      <c r="A30" s="4"/>
      <c r="B30" s="4" t="s">
        <v>48</v>
      </c>
      <c r="C30" s="4"/>
      <c r="D30" s="4" t="s">
        <v>46</v>
      </c>
      <c r="E30" s="4"/>
      <c r="F30" s="4" t="s">
        <v>20</v>
      </c>
      <c r="G30" s="4"/>
      <c r="I30" s="7">
        <f>PRODUCT(F30,G30)</f>
        <v>0</v>
      </c>
    </row>
    <row r="31" spans="1:9">
      <c r="A31" s="4"/>
      <c r="B31" s="4" t="s">
        <v>49</v>
      </c>
      <c r="C31" s="4"/>
      <c r="D31" s="4" t="s">
        <v>46</v>
      </c>
      <c r="E31" s="4"/>
      <c r="F31" s="4" t="s">
        <v>20</v>
      </c>
      <c r="G31" s="4"/>
      <c r="I31" s="7">
        <f>PRODUCT(F31,G31)</f>
        <v>0</v>
      </c>
    </row>
    <row r="32" spans="1:9">
      <c r="A32" s="4"/>
      <c r="B32" s="4" t="s">
        <v>50</v>
      </c>
      <c r="C32" s="4"/>
      <c r="D32" s="4" t="s">
        <v>51</v>
      </c>
      <c r="E32" s="4"/>
      <c r="F32" s="4" t="s">
        <v>20</v>
      </c>
      <c r="G32" s="4"/>
      <c r="I32" s="7">
        <f>PRODUCT(F32,G32)</f>
        <v>0</v>
      </c>
    </row>
    <row r="33" spans="1:9">
      <c r="A33" s="4"/>
      <c r="B33" s="4" t="s">
        <v>52</v>
      </c>
      <c r="C33" s="4"/>
      <c r="D33" s="4"/>
      <c r="E33" s="4"/>
      <c r="G33" s="4"/>
      <c r="I33" s="4"/>
    </row>
    <row r="34" spans="1:9">
      <c r="A34" s="4"/>
      <c r="B34" s="4" t="s">
        <v>53</v>
      </c>
      <c r="C34" s="4"/>
      <c r="D34" s="4" t="s">
        <v>44</v>
      </c>
      <c r="E34" s="4"/>
      <c r="F34" s="4" t="s">
        <v>20</v>
      </c>
      <c r="G34" s="4"/>
      <c r="I34" s="7">
        <f>PRODUCT(F34,G34)</f>
        <v>0</v>
      </c>
    </row>
    <row r="35" spans="1:9">
      <c r="A35" s="4"/>
      <c r="B35" s="4" t="s">
        <v>54</v>
      </c>
      <c r="C35" s="4"/>
      <c r="D35" s="4" t="s">
        <v>44</v>
      </c>
      <c r="E35" s="4"/>
      <c r="F35" s="4" t="s">
        <v>20</v>
      </c>
      <c r="G35" s="4"/>
      <c r="I35" s="7">
        <f>PRODUCT(F35,G35)</f>
        <v>0</v>
      </c>
    </row>
    <row r="36" spans="1:9">
      <c r="A36" s="4"/>
      <c r="B36" s="4" t="s">
        <v>55</v>
      </c>
      <c r="C36" s="4"/>
      <c r="D36" s="4"/>
      <c r="E36" s="4"/>
      <c r="G36" s="4"/>
      <c r="I36" s="4"/>
    </row>
    <row r="37" spans="1:9">
      <c r="A37" s="4"/>
      <c r="B37" s="4" t="s">
        <v>56</v>
      </c>
      <c r="C37" s="4"/>
      <c r="D37" s="4" t="s">
        <v>36</v>
      </c>
      <c r="E37" s="4"/>
      <c r="G37" s="4"/>
      <c r="I37" s="4"/>
    </row>
    <row r="38" spans="1:9">
      <c r="A38" s="4"/>
      <c r="B38" s="4" t="s">
        <v>57</v>
      </c>
      <c r="C38" s="4"/>
      <c r="D38" s="4" t="s">
        <v>36</v>
      </c>
      <c r="E38" s="4"/>
      <c r="G38" s="4"/>
      <c r="I38" s="4"/>
    </row>
    <row r="39" spans="1:9">
      <c r="A39" s="4"/>
      <c r="B39" s="4" t="s">
        <v>58</v>
      </c>
      <c r="C39" s="4"/>
      <c r="D39" s="4" t="s">
        <v>44</v>
      </c>
      <c r="E39" s="4"/>
      <c r="G39" s="4"/>
      <c r="I39" s="4"/>
    </row>
    <row r="40" spans="1:9">
      <c r="A40" s="4"/>
      <c r="B40" s="4" t="s">
        <v>59</v>
      </c>
      <c r="C40" s="4"/>
      <c r="D40" s="4" t="s">
        <v>44</v>
      </c>
      <c r="E40" s="4"/>
      <c r="G40" s="4"/>
      <c r="I40" s="4"/>
    </row>
    <row r="41" spans="1:9">
      <c r="A41" s="4"/>
      <c r="B41" s="4" t="s">
        <v>60</v>
      </c>
      <c r="C41" s="4"/>
      <c r="D41" s="4" t="s">
        <v>61</v>
      </c>
      <c r="E41" s="4"/>
      <c r="G41" s="4"/>
      <c r="I41" s="4"/>
    </row>
    <row r="42" spans="1:9">
      <c r="A42" s="4"/>
      <c r="B42" s="4" t="s">
        <v>62</v>
      </c>
      <c r="C42" s="4"/>
      <c r="D42" s="4" t="s">
        <v>61</v>
      </c>
      <c r="E42" s="4"/>
      <c r="G42" s="4"/>
      <c r="I42" s="4"/>
    </row>
    <row r="43" spans="1:9">
      <c r="A43" s="4"/>
      <c r="B43" s="4" t="s">
        <v>63</v>
      </c>
      <c r="C43" s="4"/>
      <c r="D43" s="4" t="s">
        <v>64</v>
      </c>
      <c r="E43" s="4"/>
      <c r="G43" s="4"/>
      <c r="I43" s="4"/>
    </row>
    <row r="44" spans="1:9">
      <c r="A44" s="4"/>
      <c r="B44" s="4" t="s">
        <v>65</v>
      </c>
      <c r="C44" s="4"/>
      <c r="D44" s="4" t="s">
        <v>64</v>
      </c>
      <c r="E44" s="4"/>
      <c r="G44" s="4"/>
      <c r="I44" s="4"/>
    </row>
    <row r="45" spans="1:9">
      <c r="A45" s="4"/>
      <c r="B45" s="4" t="s">
        <v>66</v>
      </c>
      <c r="C45" s="4"/>
      <c r="D45" s="4" t="s">
        <v>61</v>
      </c>
      <c r="E45" s="4"/>
      <c r="G45" s="4"/>
      <c r="I45" s="4"/>
    </row>
    <row r="46" spans="1:9">
      <c r="A46" s="4"/>
      <c r="B46" s="4" t="s">
        <v>67</v>
      </c>
      <c r="C46" s="4"/>
      <c r="D46" s="4" t="s">
        <v>61</v>
      </c>
      <c r="E46" s="4"/>
      <c r="G46" s="4"/>
      <c r="I46" s="4"/>
    </row>
    <row r="47" spans="1:9">
      <c r="A47" s="4"/>
      <c r="B47" s="4"/>
      <c r="C47" s="4"/>
      <c r="D47" s="4"/>
      <c r="E47" s="4"/>
      <c r="G47" s="4"/>
      <c r="I47" s="4"/>
    </row>
    <row r="48" spans="1:9">
      <c r="A48" s="4"/>
      <c r="B48" s="4" t="s">
        <v>68</v>
      </c>
      <c r="C48" s="4"/>
      <c r="D48" s="4" t="s">
        <v>61</v>
      </c>
      <c r="E48" s="4"/>
      <c r="G48" s="4"/>
      <c r="I48" s="4"/>
    </row>
    <row r="49" spans="1:11">
      <c r="A49" s="4"/>
      <c r="B49" s="4" t="s">
        <v>69</v>
      </c>
      <c r="C49" s="4"/>
      <c r="D49" s="4" t="s">
        <v>61</v>
      </c>
      <c r="E49" s="4"/>
      <c r="G49" s="4"/>
      <c r="I49" s="4"/>
    </row>
    <row r="50" spans="1:11">
      <c r="A50" s="4"/>
      <c r="B50" s="4"/>
      <c r="C50" s="4"/>
      <c r="D50" s="4"/>
      <c r="E50" s="4"/>
      <c r="G50" s="4"/>
      <c r="I50" s="4"/>
    </row>
    <row r="51" spans="1:11">
      <c r="A51" s="4"/>
      <c r="B51" s="4" t="s">
        <v>70</v>
      </c>
      <c r="C51" s="4"/>
      <c r="D51" s="4"/>
      <c r="E51" s="4"/>
      <c r="G51" s="4"/>
      <c r="I51" s="4"/>
    </row>
    <row r="52" spans="1:11">
      <c r="A52" s="4"/>
      <c r="B52" s="4" t="s">
        <v>71</v>
      </c>
      <c r="C52" s="4"/>
      <c r="D52" s="4"/>
      <c r="E52" s="4"/>
      <c r="G52" s="4"/>
      <c r="I52" s="4"/>
    </row>
    <row r="53" spans="1:11">
      <c r="A53" s="4"/>
      <c r="B53" s="4" t="s">
        <v>72</v>
      </c>
      <c r="C53" s="4"/>
      <c r="D53" s="4"/>
      <c r="E53" s="4"/>
      <c r="G53" s="4"/>
      <c r="I53" s="4"/>
    </row>
    <row r="54" spans="1:11">
      <c r="A54" s="4"/>
      <c r="B54" s="4" t="s">
        <v>73</v>
      </c>
      <c r="C54" s="4"/>
      <c r="D54" s="4"/>
      <c r="E54" s="4"/>
      <c r="G54" s="4"/>
      <c r="I54" s="4"/>
    </row>
    <row r="55" spans="1:11">
      <c r="A55" s="4"/>
      <c r="B55" s="4" t="s">
        <v>74</v>
      </c>
      <c r="C55" s="4"/>
      <c r="D55" s="4"/>
      <c r="E55" s="4"/>
      <c r="G55" s="4"/>
      <c r="I55" s="4"/>
    </row>
    <row r="56" spans="1:11">
      <c r="A56" s="4"/>
      <c r="B56" s="4"/>
      <c r="C56" s="4"/>
      <c r="D56" s="4"/>
      <c r="E56" s="4"/>
      <c r="G56" s="4"/>
      <c r="I56" s="4"/>
    </row>
    <row r="57" spans="1:11">
      <c r="A57" s="4"/>
      <c r="B57" s="4" t="s">
        <v>75</v>
      </c>
      <c r="C57" s="4"/>
      <c r="D57" s="4"/>
      <c r="E57" s="4"/>
      <c r="G57" s="4"/>
      <c r="I57" s="4"/>
    </row>
    <row r="58" spans="1:11">
      <c r="A58" s="4"/>
      <c r="B58" s="4" t="s">
        <v>76</v>
      </c>
      <c r="C58" s="4"/>
      <c r="D58" s="4"/>
      <c r="E58" s="4"/>
      <c r="G58" s="4"/>
      <c r="I58" s="4"/>
    </row>
    <row r="59" spans="1:11">
      <c r="B59" s="5" t="s">
        <v>77</v>
      </c>
      <c r="C59" s="5"/>
      <c r="D59" s="5"/>
      <c r="E59" s="5" t="s">
        <v>78</v>
      </c>
      <c r="F59" s="8">
        <f>SUM(I7:I59)</f>
        <v>0</v>
      </c>
      <c r="G59" s="5"/>
      <c r="J59" s="8">
        <f>PRODUCT(F59,G59)</f>
        <v>0</v>
      </c>
      <c r="K59" s="5" t="s">
        <v>78</v>
      </c>
    </row>
    <row r="61" spans="1:11">
      <c r="A61" s="5"/>
      <c r="B61" s="5" t="s">
        <v>79</v>
      </c>
    </row>
    <row r="62" spans="1:11">
      <c r="A62" s="9" t="s">
        <v>80</v>
      </c>
      <c r="B62" s="9" t="s">
        <v>81</v>
      </c>
    </row>
    <row r="63" spans="1:11">
      <c r="A63" s="4"/>
      <c r="B63" s="4"/>
      <c r="C63" s="4" t="s">
        <v>82</v>
      </c>
      <c r="D63" s="4"/>
      <c r="E63" s="4"/>
      <c r="G63" s="4"/>
      <c r="H63" s="4"/>
    </row>
    <row r="64" spans="1:11">
      <c r="A64" s="4"/>
      <c r="B64" s="4"/>
      <c r="C64" s="4" t="s">
        <v>83</v>
      </c>
      <c r="D64" s="4"/>
      <c r="E64" s="4"/>
      <c r="G64" s="4"/>
      <c r="H64" s="4"/>
    </row>
    <row r="65" spans="1:8">
      <c r="A65" s="4"/>
      <c r="B65" s="4" t="s">
        <v>28</v>
      </c>
      <c r="C65" s="4" t="s">
        <v>28</v>
      </c>
      <c r="D65" s="4"/>
      <c r="E65" s="4"/>
      <c r="G65" s="4"/>
      <c r="H65" s="4"/>
    </row>
    <row r="66" spans="1:8">
      <c r="A66" s="4"/>
      <c r="B66" s="4"/>
      <c r="C66" s="4" t="s">
        <v>84</v>
      </c>
      <c r="D66" s="4"/>
      <c r="E66" s="4"/>
      <c r="G66" s="4"/>
      <c r="H66" s="4"/>
    </row>
    <row r="67" spans="1:8">
      <c r="A67" s="4"/>
      <c r="B67" s="4" t="s">
        <v>85</v>
      </c>
      <c r="C67" s="4" t="s">
        <v>85</v>
      </c>
      <c r="D67" s="4"/>
      <c r="E67" s="4"/>
      <c r="G67" s="4"/>
      <c r="H67" s="4"/>
    </row>
    <row r="68" spans="1:8">
      <c r="A68" s="4"/>
      <c r="B68" s="10" t="s">
        <v>86</v>
      </c>
      <c r="C68" s="10" t="s">
        <v>86</v>
      </c>
      <c r="D68" s="4" t="s">
        <v>87</v>
      </c>
      <c r="E68" s="4" t="s">
        <v>88</v>
      </c>
      <c r="F68" s="4" t="s">
        <v>89</v>
      </c>
      <c r="G68" s="4"/>
      <c r="H68" s="11" t="s">
        <v>89</v>
      </c>
    </row>
    <row r="69" spans="1:8">
      <c r="A69" s="4"/>
      <c r="B69" s="4" t="s">
        <v>90</v>
      </c>
      <c r="C69" s="4" t="s">
        <v>91</v>
      </c>
      <c r="D69" s="4" t="s">
        <v>92</v>
      </c>
      <c r="E69" s="4" t="s">
        <v>93</v>
      </c>
      <c r="F69" s="12">
        <v>0</v>
      </c>
      <c r="G69" s="4"/>
      <c r="H69" s="7">
        <f>PRODUCT(F69,G69)</f>
        <v>0</v>
      </c>
    </row>
    <row r="70" spans="1:8">
      <c r="A70" s="4"/>
      <c r="B70" s="4"/>
      <c r="C70" s="4" t="s">
        <v>94</v>
      </c>
      <c r="D70" s="4"/>
      <c r="E70" s="4"/>
      <c r="G70" s="4"/>
      <c r="H70" s="4"/>
    </row>
    <row r="71" spans="1:8">
      <c r="A71" s="4"/>
      <c r="B71" s="4" t="s">
        <v>95</v>
      </c>
      <c r="C71" s="4" t="s">
        <v>95</v>
      </c>
      <c r="D71" s="4"/>
      <c r="E71" s="4"/>
      <c r="G71" s="4"/>
      <c r="H71" s="4"/>
    </row>
    <row r="72" spans="1:8">
      <c r="A72" s="4"/>
      <c r="B72" s="4"/>
      <c r="C72" s="4"/>
      <c r="D72" s="4"/>
      <c r="E72" s="4"/>
      <c r="G72" s="4"/>
      <c r="H72" s="4"/>
    </row>
    <row r="73" spans="1:8">
      <c r="A73" s="4"/>
      <c r="B73" s="4"/>
      <c r="C73" s="4"/>
      <c r="D73" s="4"/>
      <c r="E73" s="4"/>
      <c r="G73" s="4"/>
      <c r="H73" s="4"/>
    </row>
    <row r="74" spans="1:8">
      <c r="A74" s="4"/>
      <c r="B74" s="4" t="s">
        <v>96</v>
      </c>
      <c r="C74" s="4" t="s">
        <v>97</v>
      </c>
      <c r="D74" s="4"/>
      <c r="E74" s="4"/>
      <c r="G74" s="4"/>
      <c r="H74" s="4"/>
    </row>
    <row r="75" spans="1:8">
      <c r="A75" s="4"/>
      <c r="B75" s="4"/>
      <c r="C75" s="4"/>
      <c r="D75" s="4"/>
      <c r="E75" s="4"/>
      <c r="G75" s="4"/>
      <c r="H75" s="4"/>
    </row>
    <row r="76" spans="1:8">
      <c r="A76" s="4"/>
      <c r="B76" s="4" t="s">
        <v>17</v>
      </c>
      <c r="C76" s="4" t="s">
        <v>17</v>
      </c>
      <c r="D76" s="4"/>
      <c r="E76" s="4"/>
      <c r="G76" s="4"/>
      <c r="H76" s="4"/>
    </row>
    <row r="77" spans="1:8">
      <c r="A77" s="4"/>
      <c r="B77" s="4" t="s">
        <v>25</v>
      </c>
      <c r="C77" s="4" t="s">
        <v>23</v>
      </c>
      <c r="D77" s="4"/>
      <c r="E77" s="4"/>
      <c r="G77" s="4"/>
      <c r="H77" s="4"/>
    </row>
    <row r="78" spans="1:8">
      <c r="A78" s="4"/>
      <c r="B78" s="4"/>
      <c r="C78" s="4"/>
      <c r="D78" s="4"/>
      <c r="E78" s="4"/>
      <c r="G78" s="4"/>
      <c r="H78" s="4"/>
    </row>
    <row r="79" spans="1:8">
      <c r="A79" s="4"/>
      <c r="B79" s="4" t="s">
        <v>98</v>
      </c>
      <c r="C79" s="4"/>
      <c r="D79" s="4"/>
      <c r="E79" s="4"/>
      <c r="G79" s="4"/>
      <c r="H79" s="4"/>
    </row>
    <row r="80" spans="1:8">
      <c r="A80" s="4"/>
      <c r="B80" s="4"/>
      <c r="C80" s="4"/>
      <c r="D80" s="4"/>
      <c r="E80" s="4"/>
      <c r="G80" s="4"/>
      <c r="H80" s="4"/>
    </row>
    <row r="81" spans="1:13">
      <c r="A81" s="4"/>
      <c r="B81" s="4" t="s">
        <v>99</v>
      </c>
      <c r="C81" s="4"/>
      <c r="D81" s="4"/>
      <c r="E81" s="4"/>
      <c r="G81" s="4"/>
      <c r="H81" s="4"/>
    </row>
    <row r="82" spans="1:13">
      <c r="A82" s="4"/>
      <c r="B82" s="4"/>
      <c r="C82" s="4"/>
      <c r="D82" s="4"/>
      <c r="E82" s="4"/>
      <c r="G82" s="4"/>
      <c r="H82" s="4"/>
    </row>
    <row r="83" spans="1:13">
      <c r="A83" s="4"/>
      <c r="B83" s="4"/>
      <c r="C83" s="4"/>
      <c r="D83" s="4"/>
      <c r="E83" s="4"/>
      <c r="G83" s="4"/>
      <c r="H83" s="4"/>
    </row>
    <row r="84" spans="1:13">
      <c r="A84" s="4"/>
      <c r="B84" s="4" t="s">
        <v>100</v>
      </c>
      <c r="C84" s="4"/>
      <c r="D84" s="4"/>
      <c r="E84" s="4"/>
      <c r="G84" s="4"/>
      <c r="H84" s="4"/>
    </row>
    <row r="85" spans="1:13">
      <c r="A85" s="4"/>
      <c r="B85" s="4"/>
      <c r="C85" s="4"/>
      <c r="D85" s="4"/>
      <c r="E85" s="4"/>
      <c r="G85" s="4"/>
      <c r="H85" s="4"/>
    </row>
    <row r="86" spans="1:13">
      <c r="A86" s="4"/>
      <c r="B86" s="4"/>
      <c r="C86" s="4"/>
      <c r="D86" s="4"/>
      <c r="E86" s="4"/>
      <c r="G86" s="4"/>
      <c r="H86" s="4"/>
    </row>
    <row r="87" spans="1:13">
      <c r="A87" s="4"/>
      <c r="B87" s="4"/>
      <c r="C87" s="4"/>
      <c r="D87" s="4"/>
      <c r="E87" s="4"/>
      <c r="G87" s="4"/>
      <c r="H87" s="4"/>
    </row>
    <row r="88" spans="1:13">
      <c r="A88" s="4"/>
      <c r="B88" s="4"/>
      <c r="C88" s="4" t="s">
        <v>101</v>
      </c>
      <c r="D88" s="4"/>
      <c r="E88" s="4"/>
      <c r="G88" s="4"/>
      <c r="H88" s="4"/>
    </row>
    <row r="89" spans="1:13">
      <c r="A89" s="4"/>
      <c r="B89" s="4" t="s">
        <v>102</v>
      </c>
      <c r="C89" s="4" t="s">
        <v>103</v>
      </c>
      <c r="D89" s="4"/>
      <c r="E89" s="4"/>
      <c r="G89" s="4"/>
      <c r="H89" s="4"/>
    </row>
    <row r="90" spans="1:13">
      <c r="A90" s="4"/>
      <c r="B90" s="4" t="s">
        <v>104</v>
      </c>
      <c r="C90" s="4" t="s">
        <v>105</v>
      </c>
      <c r="D90" s="4"/>
      <c r="E90" s="4"/>
      <c r="G90" s="4"/>
      <c r="H90" s="4"/>
    </row>
    <row r="91" spans="1:13">
      <c r="A91" s="4"/>
      <c r="B91" s="4" t="s">
        <v>106</v>
      </c>
      <c r="C91" s="4"/>
      <c r="D91" s="4"/>
      <c r="E91" s="4"/>
      <c r="G91" s="4"/>
      <c r="H91" s="4"/>
    </row>
    <row r="92" spans="1:13">
      <c r="A92" s="4"/>
      <c r="B92" s="4"/>
      <c r="C92" s="4"/>
      <c r="D92" s="4"/>
      <c r="E92" s="4"/>
      <c r="G92" s="4"/>
      <c r="H92" s="4"/>
    </row>
    <row r="93" spans="1:13">
      <c r="A93" s="4"/>
      <c r="B93" s="4"/>
      <c r="C93" s="4" t="s">
        <v>107</v>
      </c>
      <c r="D93" s="4" t="s">
        <v>108</v>
      </c>
      <c r="E93" s="4"/>
      <c r="G93" s="4"/>
      <c r="H93" s="4"/>
    </row>
    <row r="94" spans="1:13">
      <c r="A94" s="4"/>
      <c r="B94" s="4" t="s">
        <v>109</v>
      </c>
      <c r="C94" s="4" t="s">
        <v>15</v>
      </c>
      <c r="D94" s="4" t="s">
        <v>110</v>
      </c>
      <c r="E94" s="4"/>
      <c r="G94" s="4"/>
      <c r="H94" s="4"/>
    </row>
    <row r="95" spans="1:13">
      <c r="B95" s="5" t="s">
        <v>111</v>
      </c>
      <c r="C95" s="5"/>
      <c r="D95" s="5"/>
      <c r="E95" s="5"/>
      <c r="F95" s="8">
        <f>SUM(H63:H95)</f>
        <v>0</v>
      </c>
      <c r="G95" s="5"/>
      <c r="I95" s="8">
        <f>PRODUCT(F95,G95)</f>
        <v>0</v>
      </c>
      <c r="K95" s="5" t="s">
        <v>112</v>
      </c>
      <c r="L95" s="5"/>
      <c r="M95" s="5" t="s">
        <v>113</v>
      </c>
    </row>
    <row r="97" spans="1:13">
      <c r="A97" s="9" t="s">
        <v>114</v>
      </c>
      <c r="B97" s="9" t="s">
        <v>115</v>
      </c>
    </row>
    <row r="98" spans="1:13">
      <c r="A98" s="4" t="s">
        <v>114</v>
      </c>
      <c r="B98" s="4" t="s">
        <v>116</v>
      </c>
      <c r="C98" s="4"/>
      <c r="D98" s="4" t="s">
        <v>117</v>
      </c>
      <c r="E98" s="4"/>
      <c r="F98" s="12">
        <v>0</v>
      </c>
      <c r="G98" s="4"/>
      <c r="H98" s="7">
        <f>PRODUCT(F98,G98)</f>
        <v>0</v>
      </c>
      <c r="K98" s="4"/>
      <c r="L98" s="4"/>
    </row>
    <row r="99" spans="1:13">
      <c r="A99" s="4" t="s">
        <v>118</v>
      </c>
      <c r="B99" s="4" t="s">
        <v>115</v>
      </c>
      <c r="C99" s="4"/>
      <c r="D99" s="4"/>
      <c r="E99" s="4"/>
      <c r="F99" s="12">
        <v>0</v>
      </c>
      <c r="G99" s="4"/>
      <c r="H99" s="7">
        <f>PRODUCT(F99,G99)</f>
        <v>0</v>
      </c>
      <c r="K99" s="4"/>
      <c r="L99" s="4"/>
    </row>
    <row r="100" spans="1:13">
      <c r="A100" s="4" t="s">
        <v>119</v>
      </c>
      <c r="B100" s="4" t="s">
        <v>120</v>
      </c>
      <c r="C100" s="4"/>
      <c r="D100" s="4" t="s">
        <v>117</v>
      </c>
      <c r="E100" s="4"/>
      <c r="F100" s="12">
        <v>0</v>
      </c>
      <c r="G100" s="4"/>
      <c r="H100" s="7">
        <f>PRODUCT(F100,G100)</f>
        <v>0</v>
      </c>
      <c r="K100" s="4" t="s">
        <v>121</v>
      </c>
      <c r="L100" s="4" t="s">
        <v>122</v>
      </c>
    </row>
    <row r="101" spans="1:13">
      <c r="A101" s="4" t="s">
        <v>123</v>
      </c>
      <c r="B101" s="4" t="s">
        <v>124</v>
      </c>
      <c r="C101" s="4"/>
      <c r="D101" s="4" t="s">
        <v>117</v>
      </c>
      <c r="E101" s="4"/>
      <c r="F101" s="12">
        <v>0</v>
      </c>
      <c r="G101" s="4"/>
      <c r="H101" s="7">
        <f>PRODUCT(F101,G101)</f>
        <v>0</v>
      </c>
      <c r="K101" s="4" t="s">
        <v>121</v>
      </c>
      <c r="L101" s="4" t="s">
        <v>122</v>
      </c>
    </row>
    <row r="102" spans="1:13">
      <c r="B102" s="5" t="s">
        <v>125</v>
      </c>
      <c r="C102" s="5"/>
      <c r="D102" s="5"/>
      <c r="E102" s="5"/>
      <c r="F102" s="8">
        <f>SUM(H98:H102)</f>
        <v>0</v>
      </c>
      <c r="G102" s="5"/>
      <c r="I102" s="8">
        <f>PRODUCT(F102,G102)</f>
        <v>0</v>
      </c>
      <c r="K102" s="5" t="s">
        <v>112</v>
      </c>
      <c r="L102" s="5"/>
      <c r="M102" s="5" t="s">
        <v>113</v>
      </c>
    </row>
    <row r="104" spans="1:13">
      <c r="A104" s="9" t="s">
        <v>118</v>
      </c>
      <c r="B104" s="9" t="s">
        <v>126</v>
      </c>
    </row>
    <row r="105" spans="1:13">
      <c r="A105" s="4"/>
      <c r="B105" s="4"/>
      <c r="C105" s="4"/>
      <c r="D105" s="4"/>
      <c r="E105" s="4"/>
      <c r="G105" s="4"/>
      <c r="H105" s="4"/>
    </row>
    <row r="106" spans="1:13">
      <c r="A106" s="4"/>
      <c r="B106" s="4" t="s">
        <v>127</v>
      </c>
      <c r="C106" s="4"/>
      <c r="D106" s="4"/>
      <c r="E106" s="4"/>
      <c r="G106" s="4"/>
      <c r="H106" s="4"/>
    </row>
    <row r="107" spans="1:13">
      <c r="A107" s="4"/>
      <c r="B107" s="4"/>
      <c r="C107" s="4"/>
      <c r="D107" s="4"/>
      <c r="E107" s="4"/>
      <c r="G107" s="4"/>
      <c r="H107" s="4"/>
    </row>
    <row r="108" spans="1:13">
      <c r="A108" s="4"/>
      <c r="B108" s="4" t="s">
        <v>128</v>
      </c>
      <c r="C108" s="4"/>
      <c r="D108" s="4"/>
      <c r="E108" s="4"/>
      <c r="G108" s="4"/>
      <c r="H108" s="4"/>
    </row>
    <row r="109" spans="1:13">
      <c r="A109" s="4"/>
      <c r="B109" s="4"/>
      <c r="C109" s="4"/>
      <c r="D109" s="4"/>
      <c r="E109" s="4"/>
      <c r="G109" s="4"/>
      <c r="H109" s="4"/>
    </row>
    <row r="110" spans="1:13">
      <c r="A110" s="4"/>
      <c r="B110" s="4" t="s">
        <v>129</v>
      </c>
      <c r="C110" s="4"/>
      <c r="D110" s="4"/>
      <c r="E110" s="4"/>
      <c r="G110" s="4"/>
      <c r="H110" s="4"/>
    </row>
    <row r="111" spans="1:13">
      <c r="A111" s="4"/>
      <c r="B111" s="4"/>
      <c r="C111" s="4"/>
      <c r="D111" s="4"/>
      <c r="E111" s="4"/>
      <c r="G111" s="4"/>
      <c r="H111" s="4"/>
    </row>
    <row r="112" spans="1:13">
      <c r="A112" s="4"/>
      <c r="B112" s="4" t="s">
        <v>130</v>
      </c>
      <c r="C112" s="4"/>
      <c r="D112" s="4"/>
      <c r="E112" s="4"/>
      <c r="G112" s="4"/>
      <c r="H112" s="4"/>
    </row>
    <row r="113" spans="1:13">
      <c r="A113" s="4"/>
      <c r="B113" s="4"/>
      <c r="C113" s="4"/>
      <c r="D113" s="4"/>
      <c r="E113" s="4"/>
      <c r="G113" s="4"/>
      <c r="H113" s="4"/>
    </row>
    <row r="114" spans="1:13">
      <c r="A114" s="4"/>
      <c r="B114" s="4" t="s">
        <v>131</v>
      </c>
      <c r="C114" s="4"/>
      <c r="D114" s="4"/>
      <c r="E114" s="4"/>
      <c r="G114" s="4"/>
      <c r="H114" s="4"/>
    </row>
    <row r="115" spans="1:13">
      <c r="A115" s="4"/>
      <c r="B115" s="4"/>
      <c r="C115" s="4"/>
      <c r="D115" s="4"/>
      <c r="E115" s="4"/>
      <c r="G115" s="4"/>
      <c r="H115" s="4"/>
    </row>
    <row r="116" spans="1:13">
      <c r="A116" s="4"/>
      <c r="B116" s="4" t="s">
        <v>132</v>
      </c>
      <c r="C116" s="4"/>
      <c r="D116" s="4"/>
      <c r="E116" s="4"/>
      <c r="G116" s="4"/>
      <c r="H116" s="4"/>
    </row>
    <row r="117" spans="1:13">
      <c r="A117" s="4"/>
      <c r="B117" s="4"/>
      <c r="C117" s="4"/>
      <c r="D117" s="4"/>
      <c r="E117" s="4"/>
      <c r="G117" s="4"/>
      <c r="H117" s="4"/>
    </row>
    <row r="118" spans="1:13">
      <c r="A118" s="4"/>
      <c r="B118" s="4" t="s">
        <v>133</v>
      </c>
      <c r="C118" s="4"/>
      <c r="D118" s="4"/>
      <c r="E118" s="4"/>
      <c r="G118" s="4"/>
      <c r="H118" s="4"/>
    </row>
    <row r="119" spans="1:13">
      <c r="A119" s="4"/>
      <c r="B119" s="4"/>
      <c r="C119" s="4"/>
      <c r="D119" s="4"/>
      <c r="E119" s="4"/>
      <c r="G119" s="4"/>
      <c r="H119" s="4"/>
    </row>
    <row r="120" spans="1:13">
      <c r="A120" s="4"/>
      <c r="B120" s="4" t="s">
        <v>134</v>
      </c>
      <c r="C120" s="4"/>
      <c r="D120" s="4"/>
      <c r="E120" s="4"/>
      <c r="G120" s="4"/>
      <c r="H120" s="4"/>
    </row>
    <row r="121" spans="1:13">
      <c r="A121" s="4"/>
      <c r="B121" s="4"/>
      <c r="C121" s="4"/>
      <c r="D121" s="4"/>
      <c r="E121" s="4"/>
      <c r="G121" s="4"/>
      <c r="H121" s="4"/>
    </row>
    <row r="122" spans="1:13">
      <c r="A122" s="4"/>
      <c r="B122" s="4" t="s">
        <v>135</v>
      </c>
      <c r="C122" s="4"/>
      <c r="D122" s="4"/>
      <c r="E122" s="4"/>
      <c r="G122" s="4"/>
      <c r="H122" s="4"/>
    </row>
    <row r="123" spans="1:13">
      <c r="A123" s="4"/>
      <c r="B123" s="4"/>
      <c r="C123" s="4"/>
      <c r="D123" s="4"/>
      <c r="E123" s="4"/>
      <c r="G123" s="4"/>
      <c r="H123" s="4"/>
    </row>
    <row r="124" spans="1:13">
      <c r="A124" s="4"/>
      <c r="B124" s="4" t="s">
        <v>136</v>
      </c>
      <c r="C124" s="4"/>
      <c r="D124" s="4"/>
      <c r="E124" s="4"/>
      <c r="G124" s="4"/>
      <c r="H124" s="4"/>
    </row>
    <row r="125" spans="1:13">
      <c r="B125" s="5" t="s">
        <v>137</v>
      </c>
      <c r="C125" s="5"/>
      <c r="D125" s="5"/>
      <c r="E125" s="5"/>
      <c r="F125" s="8">
        <f>SUM(H105:H125)</f>
        <v>0</v>
      </c>
      <c r="G125" s="5"/>
      <c r="I125" s="8">
        <f>PRODUCT(F125,G125)</f>
        <v>0</v>
      </c>
      <c r="K125" s="5" t="s">
        <v>112</v>
      </c>
      <c r="L125" s="5"/>
      <c r="M125" s="5"/>
    </row>
    <row r="127" spans="1:13">
      <c r="A127" s="9" t="s">
        <v>119</v>
      </c>
      <c r="B127" s="9" t="s">
        <v>138</v>
      </c>
    </row>
    <row r="128" spans="1:13">
      <c r="A128" s="4"/>
      <c r="B128" s="4"/>
      <c r="C128" s="4"/>
      <c r="D128" s="4"/>
      <c r="E128" s="4"/>
      <c r="G128" s="4"/>
      <c r="H128" s="4"/>
      <c r="K128" s="4"/>
    </row>
    <row r="129" spans="1:13">
      <c r="A129" s="4"/>
      <c r="B129" s="4" t="s">
        <v>139</v>
      </c>
      <c r="C129" s="4"/>
      <c r="D129" s="4"/>
      <c r="E129" s="4"/>
      <c r="G129" s="4"/>
      <c r="H129" s="4"/>
      <c r="K129" s="4"/>
    </row>
    <row r="130" spans="1:13">
      <c r="A130" s="4"/>
      <c r="B130" s="4"/>
      <c r="C130" s="4"/>
      <c r="D130" s="4"/>
      <c r="E130" s="4"/>
      <c r="G130" s="4"/>
      <c r="H130" s="4"/>
      <c r="K130" s="4"/>
    </row>
    <row r="131" spans="1:13">
      <c r="A131" s="4"/>
      <c r="B131" s="4" t="s">
        <v>140</v>
      </c>
      <c r="C131" s="4"/>
      <c r="D131" s="4"/>
      <c r="E131" s="4"/>
      <c r="G131" s="4"/>
      <c r="H131" s="4"/>
      <c r="K131" s="4" t="s">
        <v>141</v>
      </c>
    </row>
    <row r="132" spans="1:13">
      <c r="A132" s="4"/>
      <c r="B132" s="4"/>
      <c r="C132" s="4"/>
      <c r="D132" s="4"/>
      <c r="E132" s="4"/>
      <c r="G132" s="4"/>
      <c r="H132" s="4"/>
      <c r="K132" s="4"/>
    </row>
    <row r="133" spans="1:13">
      <c r="A133" s="4" t="s">
        <v>142</v>
      </c>
      <c r="B133" s="4" t="s">
        <v>143</v>
      </c>
      <c r="C133" s="4"/>
      <c r="D133" s="4"/>
      <c r="E133" s="4"/>
      <c r="G133" s="4"/>
      <c r="H133" s="4"/>
      <c r="K133" s="4"/>
    </row>
    <row r="134" spans="1:13">
      <c r="A134" s="4" t="s">
        <v>142</v>
      </c>
      <c r="B134" s="4" t="s">
        <v>144</v>
      </c>
      <c r="C134" s="4"/>
      <c r="D134" s="4"/>
      <c r="E134" s="4"/>
      <c r="G134" s="4"/>
      <c r="H134" s="4"/>
      <c r="K134" s="4"/>
    </row>
    <row r="135" spans="1:13">
      <c r="A135" s="4" t="s">
        <v>142</v>
      </c>
      <c r="B135" s="4" t="s">
        <v>145</v>
      </c>
      <c r="C135" s="4"/>
      <c r="D135" s="4"/>
      <c r="E135" s="4"/>
      <c r="G135" s="4"/>
      <c r="H135" s="4"/>
      <c r="K135" s="4"/>
    </row>
    <row r="136" spans="1:13">
      <c r="A136" s="4" t="s">
        <v>142</v>
      </c>
      <c r="B136" s="4" t="s">
        <v>146</v>
      </c>
      <c r="C136" s="4"/>
      <c r="D136" s="4"/>
      <c r="E136" s="4"/>
      <c r="G136" s="4"/>
      <c r="H136" s="4"/>
      <c r="K136" s="4"/>
    </row>
    <row r="137" spans="1:13">
      <c r="A137" s="4" t="s">
        <v>142</v>
      </c>
      <c r="B137" s="4" t="s">
        <v>147</v>
      </c>
      <c r="C137" s="4"/>
      <c r="D137" s="4"/>
      <c r="E137" s="4"/>
      <c r="G137" s="4"/>
      <c r="H137" s="4"/>
      <c r="K137" s="4"/>
    </row>
    <row r="138" spans="1:13">
      <c r="B138" s="5" t="s">
        <v>148</v>
      </c>
      <c r="C138" s="5"/>
      <c r="D138" s="5"/>
      <c r="E138" s="5"/>
      <c r="F138" s="8">
        <f>SUM(H128:H138)</f>
        <v>0</v>
      </c>
      <c r="G138" s="5"/>
      <c r="I138" s="8">
        <f>PRODUCT(F138,G138)</f>
        <v>0</v>
      </c>
      <c r="K138" s="5" t="s">
        <v>112</v>
      </c>
      <c r="L138" s="5"/>
      <c r="M138" s="5"/>
    </row>
    <row r="140" spans="1:13">
      <c r="A140" s="9" t="s">
        <v>123</v>
      </c>
      <c r="B140" s="9" t="s">
        <v>149</v>
      </c>
    </row>
    <row r="141" spans="1:13">
      <c r="A141" s="4" t="s">
        <v>114</v>
      </c>
      <c r="B141" s="4" t="s">
        <v>150</v>
      </c>
      <c r="C141" s="4"/>
      <c r="D141" s="4" t="s">
        <v>117</v>
      </c>
      <c r="E141" s="4"/>
      <c r="F141" s="12">
        <v>0</v>
      </c>
      <c r="G141" s="4"/>
      <c r="H141" s="7">
        <f>PRODUCT(F141,G141)</f>
        <v>0</v>
      </c>
    </row>
    <row r="142" spans="1:13">
      <c r="B142" s="5" t="s">
        <v>151</v>
      </c>
      <c r="C142" s="5"/>
      <c r="D142" s="5"/>
      <c r="E142" s="5"/>
      <c r="F142" s="8">
        <f>SUM(H141:H142)</f>
        <v>0</v>
      </c>
      <c r="G142" s="5"/>
      <c r="I142" s="8">
        <f>PRODUCT(F142,G142)</f>
        <v>0</v>
      </c>
      <c r="K142" s="5" t="s">
        <v>112</v>
      </c>
      <c r="L142" s="5"/>
      <c r="M142" s="5"/>
    </row>
    <row r="144" spans="1:13">
      <c r="A144" s="9" t="s">
        <v>152</v>
      </c>
      <c r="B144" s="9" t="s">
        <v>153</v>
      </c>
    </row>
    <row r="145" spans="1:11">
      <c r="A145" s="4"/>
      <c r="B145" s="4"/>
      <c r="C145" s="4"/>
      <c r="D145" s="4"/>
      <c r="E145" s="4"/>
      <c r="G145" s="4"/>
      <c r="H145" s="4"/>
      <c r="K145" s="4"/>
    </row>
    <row r="146" spans="1:11">
      <c r="A146" s="4"/>
      <c r="B146" s="4" t="s">
        <v>154</v>
      </c>
      <c r="C146" s="4"/>
      <c r="D146" s="4"/>
      <c r="E146" s="4"/>
      <c r="G146" s="4"/>
      <c r="H146" s="4"/>
      <c r="K146" s="4"/>
    </row>
    <row r="147" spans="1:11">
      <c r="A147" s="4"/>
      <c r="B147" s="4"/>
      <c r="C147" s="4"/>
      <c r="D147" s="4"/>
      <c r="E147" s="4"/>
      <c r="G147" s="4"/>
      <c r="H147" s="4"/>
      <c r="K147" s="4"/>
    </row>
    <row r="148" spans="1:11">
      <c r="A148" s="4" t="s">
        <v>142</v>
      </c>
      <c r="B148" s="4" t="s">
        <v>155</v>
      </c>
      <c r="C148" s="4"/>
      <c r="D148" s="4"/>
      <c r="E148" s="4"/>
      <c r="G148" s="4"/>
      <c r="H148" s="4"/>
      <c r="K148" s="4" t="s">
        <v>141</v>
      </c>
    </row>
    <row r="149" spans="1:11">
      <c r="A149" s="4" t="s">
        <v>142</v>
      </c>
      <c r="B149" s="4" t="s">
        <v>156</v>
      </c>
      <c r="C149" s="4"/>
      <c r="D149" s="4"/>
      <c r="E149" s="4"/>
      <c r="G149" s="4"/>
      <c r="H149" s="4"/>
      <c r="K149" s="4"/>
    </row>
    <row r="150" spans="1:11">
      <c r="A150" s="4" t="s">
        <v>142</v>
      </c>
      <c r="B150" s="4" t="s">
        <v>157</v>
      </c>
      <c r="C150" s="4"/>
      <c r="D150" s="4"/>
      <c r="E150" s="4"/>
      <c r="G150" s="4"/>
      <c r="H150" s="4"/>
      <c r="K150" s="4"/>
    </row>
    <row r="151" spans="1:11">
      <c r="A151" s="4" t="s">
        <v>142</v>
      </c>
      <c r="B151" s="4" t="s">
        <v>158</v>
      </c>
      <c r="C151" s="4"/>
      <c r="D151" s="4"/>
      <c r="E151" s="4"/>
      <c r="G151" s="4"/>
      <c r="H151" s="4"/>
      <c r="K151" s="4"/>
    </row>
    <row r="152" spans="1:11">
      <c r="A152" s="4" t="s">
        <v>142</v>
      </c>
      <c r="B152" s="4" t="s">
        <v>159</v>
      </c>
      <c r="C152" s="4"/>
      <c r="D152" s="4"/>
      <c r="E152" s="4"/>
      <c r="G152" s="4"/>
      <c r="H152" s="4"/>
      <c r="K152" s="4"/>
    </row>
    <row r="153" spans="1:11">
      <c r="A153" s="4" t="s">
        <v>142</v>
      </c>
      <c r="B153" s="4" t="s">
        <v>160</v>
      </c>
      <c r="C153" s="4"/>
      <c r="D153" s="4"/>
      <c r="E153" s="4"/>
      <c r="G153" s="4"/>
      <c r="H153" s="4"/>
      <c r="K153" s="4"/>
    </row>
    <row r="154" spans="1:11">
      <c r="A154" s="4" t="s">
        <v>142</v>
      </c>
      <c r="B154" s="4" t="s">
        <v>161</v>
      </c>
      <c r="C154" s="4"/>
      <c r="D154" s="4"/>
      <c r="E154" s="4"/>
      <c r="G154" s="4"/>
      <c r="H154" s="4"/>
      <c r="K154" s="4"/>
    </row>
    <row r="155" spans="1:11">
      <c r="A155" s="4" t="s">
        <v>142</v>
      </c>
      <c r="B155" s="4" t="s">
        <v>162</v>
      </c>
      <c r="C155" s="4"/>
      <c r="D155" s="4"/>
      <c r="E155" s="4"/>
      <c r="G155" s="4"/>
      <c r="H155" s="4"/>
      <c r="K155" s="4"/>
    </row>
    <row r="156" spans="1:11">
      <c r="A156" s="4" t="s">
        <v>142</v>
      </c>
      <c r="B156" s="4" t="s">
        <v>163</v>
      </c>
      <c r="C156" s="4"/>
      <c r="D156" s="4"/>
      <c r="E156" s="4"/>
      <c r="G156" s="4"/>
      <c r="H156" s="4"/>
      <c r="K156" s="4"/>
    </row>
    <row r="157" spans="1:11">
      <c r="A157" s="4" t="s">
        <v>142</v>
      </c>
      <c r="B157" s="4" t="s">
        <v>164</v>
      </c>
      <c r="C157" s="4"/>
      <c r="D157" s="4"/>
      <c r="E157" s="4"/>
      <c r="G157" s="4"/>
      <c r="H157" s="4"/>
      <c r="K157" s="4"/>
    </row>
    <row r="158" spans="1:11">
      <c r="A158" s="4" t="s">
        <v>142</v>
      </c>
      <c r="B158" s="4" t="s">
        <v>165</v>
      </c>
      <c r="C158" s="4"/>
      <c r="D158" s="4"/>
      <c r="E158" s="4"/>
      <c r="G158" s="4"/>
      <c r="H158" s="4"/>
      <c r="K158" s="4"/>
    </row>
    <row r="159" spans="1:11">
      <c r="A159" s="4" t="s">
        <v>142</v>
      </c>
      <c r="B159" s="4" t="s">
        <v>166</v>
      </c>
      <c r="C159" s="4"/>
      <c r="D159" s="4"/>
      <c r="E159" s="4"/>
      <c r="G159" s="4"/>
      <c r="H159" s="4"/>
      <c r="K159" s="4"/>
    </row>
    <row r="160" spans="1:11">
      <c r="A160" s="4" t="s">
        <v>142</v>
      </c>
      <c r="B160" s="4" t="s">
        <v>167</v>
      </c>
      <c r="C160" s="4"/>
      <c r="D160" s="4"/>
      <c r="E160" s="4"/>
      <c r="G160" s="4"/>
      <c r="H160" s="4"/>
      <c r="K160" s="4"/>
    </row>
    <row r="161" spans="1:13">
      <c r="A161" s="4" t="s">
        <v>142</v>
      </c>
      <c r="B161" s="4" t="s">
        <v>168</v>
      </c>
      <c r="C161" s="4"/>
      <c r="D161" s="4"/>
      <c r="E161" s="4"/>
      <c r="G161" s="4"/>
      <c r="H161" s="4"/>
      <c r="K161" s="4"/>
    </row>
    <row r="162" spans="1:13">
      <c r="B162" s="5" t="s">
        <v>169</v>
      </c>
      <c r="C162" s="5"/>
      <c r="D162" s="5"/>
      <c r="E162" s="5"/>
      <c r="F162" s="8">
        <f>SUM(H145:H162)</f>
        <v>0</v>
      </c>
      <c r="G162" s="5"/>
      <c r="I162" s="8">
        <f>PRODUCT(F162,G162)</f>
        <v>0</v>
      </c>
      <c r="K162" s="5" t="s">
        <v>112</v>
      </c>
      <c r="L162" s="5"/>
      <c r="M162" s="5"/>
    </row>
    <row r="164" spans="1:13">
      <c r="A164" s="9" t="s">
        <v>170</v>
      </c>
      <c r="B164" s="9" t="s">
        <v>171</v>
      </c>
    </row>
    <row r="165" spans="1:13">
      <c r="A165" s="4"/>
      <c r="B165" s="4"/>
      <c r="C165" s="4"/>
      <c r="D165" s="4"/>
      <c r="E165" s="4"/>
      <c r="G165" s="4"/>
      <c r="H165" s="4"/>
    </row>
    <row r="166" spans="1:13">
      <c r="A166" s="4"/>
      <c r="B166" s="4" t="s">
        <v>172</v>
      </c>
      <c r="C166" s="4"/>
      <c r="D166" s="4"/>
      <c r="E166" s="4"/>
      <c r="G166" s="4"/>
      <c r="H166" s="4"/>
    </row>
    <row r="167" spans="1:13">
      <c r="A167" s="4"/>
      <c r="B167" s="4"/>
      <c r="C167" s="4"/>
      <c r="D167" s="4"/>
      <c r="E167" s="4"/>
      <c r="G167" s="4"/>
      <c r="H167" s="4"/>
    </row>
    <row r="168" spans="1:13">
      <c r="A168" s="4"/>
      <c r="B168" s="4" t="s">
        <v>173</v>
      </c>
      <c r="C168" s="4"/>
      <c r="D168" s="4"/>
      <c r="E168" s="4"/>
      <c r="G168" s="4"/>
      <c r="H168" s="4"/>
    </row>
    <row r="169" spans="1:13">
      <c r="A169" s="4"/>
      <c r="B169" s="4"/>
      <c r="C169" s="4"/>
      <c r="D169" s="4"/>
      <c r="E169" s="4"/>
      <c r="G169" s="4"/>
      <c r="H169" s="4"/>
    </row>
    <row r="170" spans="1:13">
      <c r="A170" s="4"/>
      <c r="B170" s="4" t="s">
        <v>174</v>
      </c>
      <c r="C170" s="4"/>
      <c r="D170" s="4"/>
      <c r="E170" s="4"/>
      <c r="G170" s="4"/>
      <c r="H170" s="4"/>
    </row>
    <row r="171" spans="1:13">
      <c r="A171" s="4" t="s">
        <v>142</v>
      </c>
      <c r="B171" s="4" t="s">
        <v>175</v>
      </c>
      <c r="C171" s="4"/>
      <c r="D171" s="4"/>
      <c r="E171" s="4"/>
      <c r="G171" s="4"/>
      <c r="H171" s="4"/>
    </row>
    <row r="172" spans="1:13">
      <c r="A172" s="4" t="s">
        <v>142</v>
      </c>
      <c r="B172" s="4" t="s">
        <v>176</v>
      </c>
      <c r="C172" s="4"/>
      <c r="D172" s="4"/>
      <c r="E172" s="4"/>
      <c r="G172" s="4"/>
      <c r="H172" s="4"/>
    </row>
    <row r="173" spans="1:13">
      <c r="A173" s="4" t="s">
        <v>142</v>
      </c>
      <c r="B173" s="4" t="s">
        <v>177</v>
      </c>
      <c r="C173" s="4"/>
      <c r="D173" s="4"/>
      <c r="E173" s="4"/>
      <c r="G173" s="4"/>
      <c r="H173" s="4"/>
    </row>
    <row r="174" spans="1:13">
      <c r="A174" s="4" t="s">
        <v>142</v>
      </c>
      <c r="B174" s="4" t="s">
        <v>178</v>
      </c>
      <c r="C174" s="4"/>
      <c r="D174" s="4"/>
      <c r="E174" s="4"/>
      <c r="G174" s="4"/>
      <c r="H174" s="4"/>
    </row>
    <row r="175" spans="1:13">
      <c r="A175" s="4" t="s">
        <v>142</v>
      </c>
      <c r="B175" s="4" t="s">
        <v>179</v>
      </c>
      <c r="C175" s="4"/>
      <c r="D175" s="4"/>
      <c r="E175" s="4"/>
      <c r="G175" s="4"/>
      <c r="H175" s="4"/>
    </row>
    <row r="176" spans="1:13">
      <c r="A176" s="4" t="s">
        <v>142</v>
      </c>
      <c r="B176" s="4" t="s">
        <v>180</v>
      </c>
      <c r="C176" s="4"/>
      <c r="D176" s="4"/>
      <c r="E176" s="4"/>
      <c r="G176" s="4"/>
      <c r="H176" s="4"/>
    </row>
    <row r="177" spans="1:8">
      <c r="A177" s="4" t="s">
        <v>142</v>
      </c>
      <c r="B177" s="4" t="s">
        <v>181</v>
      </c>
      <c r="C177" s="4"/>
      <c r="D177" s="4"/>
      <c r="E177" s="4"/>
      <c r="G177" s="4"/>
      <c r="H177" s="4"/>
    </row>
    <row r="178" spans="1:8">
      <c r="A178" s="4" t="s">
        <v>142</v>
      </c>
      <c r="B178" s="4" t="s">
        <v>182</v>
      </c>
      <c r="C178" s="4"/>
      <c r="D178" s="4"/>
      <c r="E178" s="4"/>
      <c r="G178" s="4"/>
      <c r="H178" s="4"/>
    </row>
    <row r="179" spans="1:8">
      <c r="A179" s="4" t="s">
        <v>142</v>
      </c>
      <c r="B179" s="4" t="s">
        <v>183</v>
      </c>
      <c r="C179" s="4"/>
      <c r="D179" s="4"/>
      <c r="E179" s="4"/>
      <c r="G179" s="4"/>
      <c r="H179" s="4"/>
    </row>
    <row r="180" spans="1:8">
      <c r="A180" s="4"/>
      <c r="B180" s="4"/>
      <c r="C180" s="4"/>
      <c r="D180" s="4"/>
      <c r="E180" s="4"/>
      <c r="G180" s="4"/>
      <c r="H180" s="4"/>
    </row>
    <row r="181" spans="1:8">
      <c r="A181" s="4"/>
      <c r="B181" s="4" t="s">
        <v>184</v>
      </c>
      <c r="C181" s="4"/>
      <c r="D181" s="4"/>
      <c r="E181" s="4"/>
      <c r="G181" s="4"/>
      <c r="H181" s="4"/>
    </row>
    <row r="182" spans="1:8">
      <c r="A182" s="4" t="s">
        <v>142</v>
      </c>
      <c r="B182" s="4" t="s">
        <v>185</v>
      </c>
      <c r="C182" s="4"/>
      <c r="D182" s="4"/>
      <c r="E182" s="4"/>
      <c r="G182" s="4"/>
      <c r="H182" s="4"/>
    </row>
    <row r="183" spans="1:8">
      <c r="A183" s="4" t="s">
        <v>142</v>
      </c>
      <c r="B183" s="4" t="s">
        <v>186</v>
      </c>
      <c r="C183" s="4"/>
      <c r="D183" s="4"/>
      <c r="E183" s="4"/>
      <c r="G183" s="4"/>
      <c r="H183" s="4"/>
    </row>
    <row r="184" spans="1:8">
      <c r="A184" s="4" t="s">
        <v>142</v>
      </c>
      <c r="B184" s="4" t="s">
        <v>187</v>
      </c>
      <c r="C184" s="4"/>
      <c r="D184" s="4"/>
      <c r="E184" s="4"/>
      <c r="G184" s="4"/>
      <c r="H184" s="4"/>
    </row>
    <row r="185" spans="1:8">
      <c r="A185" s="4" t="s">
        <v>142</v>
      </c>
      <c r="B185" s="4" t="s">
        <v>188</v>
      </c>
      <c r="C185" s="4"/>
      <c r="D185" s="4"/>
      <c r="E185" s="4"/>
      <c r="G185" s="4"/>
      <c r="H185" s="4"/>
    </row>
    <row r="186" spans="1:8">
      <c r="A186" s="4" t="s">
        <v>142</v>
      </c>
      <c r="B186" s="4" t="s">
        <v>189</v>
      </c>
      <c r="C186" s="4"/>
      <c r="D186" s="4"/>
      <c r="E186" s="4"/>
      <c r="G186" s="4"/>
      <c r="H186" s="4"/>
    </row>
    <row r="187" spans="1:8">
      <c r="A187" s="4" t="s">
        <v>142</v>
      </c>
      <c r="B187" s="4" t="s">
        <v>190</v>
      </c>
      <c r="C187" s="4"/>
      <c r="D187" s="4"/>
      <c r="E187" s="4"/>
      <c r="G187" s="4"/>
      <c r="H187" s="4"/>
    </row>
    <row r="188" spans="1:8">
      <c r="A188" s="4" t="s">
        <v>142</v>
      </c>
      <c r="B188" s="4" t="s">
        <v>191</v>
      </c>
      <c r="C188" s="4"/>
      <c r="D188" s="4"/>
      <c r="E188" s="4"/>
      <c r="G188" s="4"/>
      <c r="H188" s="4"/>
    </row>
    <row r="189" spans="1:8">
      <c r="A189" s="4" t="s">
        <v>142</v>
      </c>
      <c r="B189" s="4" t="s">
        <v>192</v>
      </c>
      <c r="C189" s="4"/>
      <c r="D189" s="4"/>
      <c r="E189" s="4"/>
      <c r="G189" s="4"/>
      <c r="H189" s="4"/>
    </row>
    <row r="190" spans="1:8">
      <c r="A190" s="4" t="s">
        <v>142</v>
      </c>
      <c r="B190" s="4" t="s">
        <v>193</v>
      </c>
      <c r="C190" s="4"/>
      <c r="D190" s="4"/>
      <c r="E190" s="4"/>
      <c r="G190" s="4"/>
      <c r="H190" s="4"/>
    </row>
    <row r="191" spans="1:8">
      <c r="A191" s="4"/>
      <c r="B191" s="4"/>
      <c r="C191" s="4"/>
      <c r="D191" s="4"/>
      <c r="E191" s="4"/>
      <c r="G191" s="4"/>
      <c r="H191" s="4"/>
    </row>
    <row r="192" spans="1:8">
      <c r="A192" s="4"/>
      <c r="B192" s="4" t="s">
        <v>194</v>
      </c>
      <c r="C192" s="4"/>
      <c r="D192" s="4"/>
      <c r="E192" s="4"/>
      <c r="G192" s="4"/>
      <c r="H192" s="4"/>
    </row>
    <row r="193" spans="1:8">
      <c r="A193" s="4" t="s">
        <v>142</v>
      </c>
      <c r="B193" s="4" t="s">
        <v>195</v>
      </c>
      <c r="C193" s="4"/>
      <c r="D193" s="4"/>
      <c r="E193" s="4"/>
      <c r="G193" s="4"/>
      <c r="H193" s="4"/>
    </row>
    <row r="194" spans="1:8">
      <c r="A194" s="4" t="s">
        <v>142</v>
      </c>
      <c r="B194" s="4" t="s">
        <v>196</v>
      </c>
      <c r="C194" s="4"/>
      <c r="D194" s="4"/>
      <c r="E194" s="4"/>
      <c r="G194" s="4"/>
      <c r="H194" s="4"/>
    </row>
    <row r="195" spans="1:8">
      <c r="A195" s="4" t="s">
        <v>142</v>
      </c>
      <c r="B195" s="4" t="s">
        <v>197</v>
      </c>
      <c r="C195" s="4"/>
      <c r="D195" s="4"/>
      <c r="E195" s="4"/>
      <c r="G195" s="4"/>
      <c r="H195" s="4"/>
    </row>
    <row r="196" spans="1:8">
      <c r="A196" s="4" t="s">
        <v>142</v>
      </c>
      <c r="B196" s="4" t="s">
        <v>198</v>
      </c>
      <c r="C196" s="4"/>
      <c r="D196" s="4"/>
      <c r="E196" s="4"/>
      <c r="G196" s="4"/>
      <c r="H196" s="4"/>
    </row>
    <row r="197" spans="1:8">
      <c r="A197" s="4" t="s">
        <v>142</v>
      </c>
      <c r="B197" s="4" t="s">
        <v>199</v>
      </c>
      <c r="C197" s="4"/>
      <c r="D197" s="4"/>
      <c r="E197" s="4"/>
      <c r="G197" s="4"/>
      <c r="H197" s="4"/>
    </row>
    <row r="198" spans="1:8">
      <c r="A198" s="4" t="s">
        <v>142</v>
      </c>
      <c r="B198" s="4" t="s">
        <v>200</v>
      </c>
      <c r="C198" s="4"/>
      <c r="D198" s="4"/>
      <c r="E198" s="4"/>
      <c r="G198" s="4"/>
      <c r="H198" s="4"/>
    </row>
    <row r="199" spans="1:8">
      <c r="A199" s="4" t="s">
        <v>142</v>
      </c>
      <c r="B199" s="4" t="s">
        <v>201</v>
      </c>
      <c r="C199" s="4"/>
      <c r="D199" s="4"/>
      <c r="E199" s="4"/>
      <c r="G199" s="4"/>
      <c r="H199" s="4"/>
    </row>
    <row r="200" spans="1:8">
      <c r="A200" s="4" t="s">
        <v>142</v>
      </c>
      <c r="B200" s="4" t="s">
        <v>202</v>
      </c>
      <c r="C200" s="4"/>
      <c r="D200" s="4"/>
      <c r="E200" s="4"/>
      <c r="G200" s="4"/>
      <c r="H200" s="4"/>
    </row>
    <row r="201" spans="1:8">
      <c r="A201" s="4"/>
      <c r="B201" s="4"/>
      <c r="C201" s="4"/>
      <c r="D201" s="4"/>
      <c r="E201" s="4"/>
      <c r="G201" s="4"/>
      <c r="H201" s="4"/>
    </row>
    <row r="202" spans="1:8">
      <c r="A202" s="4"/>
      <c r="B202" s="4" t="s">
        <v>203</v>
      </c>
      <c r="C202" s="4"/>
      <c r="D202" s="4"/>
      <c r="E202" s="4"/>
      <c r="G202" s="4"/>
      <c r="H202" s="4"/>
    </row>
    <row r="203" spans="1:8">
      <c r="A203" s="4" t="s">
        <v>142</v>
      </c>
      <c r="B203" s="4" t="s">
        <v>204</v>
      </c>
      <c r="C203" s="4"/>
      <c r="D203" s="4"/>
      <c r="E203" s="4"/>
      <c r="G203" s="4"/>
      <c r="H203" s="4"/>
    </row>
    <row r="204" spans="1:8">
      <c r="A204" s="4" t="s">
        <v>142</v>
      </c>
      <c r="B204" s="4" t="s">
        <v>205</v>
      </c>
      <c r="C204" s="4"/>
      <c r="D204" s="4"/>
      <c r="E204" s="4"/>
      <c r="G204" s="4"/>
      <c r="H204" s="4"/>
    </row>
    <row r="205" spans="1:8">
      <c r="A205" s="4" t="s">
        <v>142</v>
      </c>
      <c r="B205" s="4" t="s">
        <v>206</v>
      </c>
      <c r="C205" s="4"/>
      <c r="D205" s="4"/>
      <c r="E205" s="4"/>
      <c r="G205" s="4"/>
      <c r="H205" s="4"/>
    </row>
    <row r="206" spans="1:8">
      <c r="A206" s="4" t="s">
        <v>142</v>
      </c>
      <c r="B206" s="4" t="s">
        <v>207</v>
      </c>
      <c r="C206" s="4"/>
      <c r="D206" s="4"/>
      <c r="E206" s="4"/>
      <c r="G206" s="4"/>
      <c r="H206" s="4"/>
    </row>
    <row r="207" spans="1:8">
      <c r="A207" s="4" t="s">
        <v>142</v>
      </c>
      <c r="B207" s="4" t="s">
        <v>208</v>
      </c>
      <c r="C207" s="4"/>
      <c r="D207" s="4"/>
      <c r="E207" s="4"/>
      <c r="G207" s="4"/>
      <c r="H207" s="4"/>
    </row>
    <row r="208" spans="1:8">
      <c r="A208" s="4" t="s">
        <v>142</v>
      </c>
      <c r="B208" s="4" t="s">
        <v>209</v>
      </c>
      <c r="C208" s="4"/>
      <c r="D208" s="4"/>
      <c r="E208" s="4"/>
      <c r="G208" s="4"/>
      <c r="H208" s="4"/>
    </row>
    <row r="209" spans="1:8">
      <c r="A209" s="4" t="s">
        <v>142</v>
      </c>
      <c r="B209" s="4" t="s">
        <v>210</v>
      </c>
      <c r="C209" s="4"/>
      <c r="D209" s="4"/>
      <c r="E209" s="4"/>
      <c r="G209" s="4"/>
      <c r="H209" s="4"/>
    </row>
    <row r="210" spans="1:8">
      <c r="A210" s="4"/>
      <c r="B210" s="4"/>
      <c r="C210" s="4"/>
      <c r="D210" s="4"/>
      <c r="E210" s="4"/>
      <c r="G210" s="4"/>
      <c r="H210" s="4"/>
    </row>
    <row r="211" spans="1:8">
      <c r="A211" s="4"/>
      <c r="B211" s="4" t="s">
        <v>211</v>
      </c>
      <c r="C211" s="4"/>
      <c r="D211" s="4"/>
      <c r="E211" s="4"/>
      <c r="G211" s="4"/>
      <c r="H211" s="4"/>
    </row>
    <row r="212" spans="1:8">
      <c r="A212" s="4" t="s">
        <v>142</v>
      </c>
      <c r="B212" s="4" t="s">
        <v>205</v>
      </c>
      <c r="C212" s="4"/>
      <c r="D212" s="4"/>
      <c r="E212" s="4"/>
      <c r="G212" s="4"/>
      <c r="H212" s="4"/>
    </row>
    <row r="213" spans="1:8">
      <c r="A213" s="4" t="s">
        <v>142</v>
      </c>
      <c r="B213" s="4" t="s">
        <v>212</v>
      </c>
      <c r="C213" s="4"/>
      <c r="D213" s="4"/>
      <c r="E213" s="4"/>
      <c r="G213" s="4"/>
      <c r="H213" s="4"/>
    </row>
    <row r="214" spans="1:8">
      <c r="A214" s="4" t="s">
        <v>142</v>
      </c>
      <c r="B214" s="4" t="s">
        <v>206</v>
      </c>
      <c r="C214" s="4"/>
      <c r="D214" s="4"/>
      <c r="E214" s="4"/>
      <c r="G214" s="4"/>
      <c r="H214" s="4"/>
    </row>
    <row r="215" spans="1:8">
      <c r="A215" s="4" t="s">
        <v>142</v>
      </c>
      <c r="B215" s="4" t="s">
        <v>213</v>
      </c>
      <c r="C215" s="4"/>
      <c r="D215" s="4"/>
      <c r="E215" s="4"/>
      <c r="G215" s="4"/>
      <c r="H215" s="4"/>
    </row>
    <row r="216" spans="1:8">
      <c r="A216" s="4" t="s">
        <v>142</v>
      </c>
      <c r="B216" s="4" t="s">
        <v>214</v>
      </c>
      <c r="C216" s="4"/>
      <c r="D216" s="4"/>
      <c r="E216" s="4"/>
      <c r="G216" s="4"/>
      <c r="H216" s="4"/>
    </row>
    <row r="217" spans="1:8">
      <c r="A217" s="4" t="s">
        <v>142</v>
      </c>
      <c r="B217" s="4" t="s">
        <v>215</v>
      </c>
      <c r="C217" s="4"/>
      <c r="D217" s="4"/>
      <c r="E217" s="4"/>
      <c r="G217" s="4"/>
      <c r="H217" s="4"/>
    </row>
    <row r="218" spans="1:8">
      <c r="A218" s="4" t="s">
        <v>142</v>
      </c>
      <c r="B218" s="4" t="s">
        <v>216</v>
      </c>
      <c r="C218" s="4"/>
      <c r="D218" s="4"/>
      <c r="E218" s="4"/>
      <c r="G218" s="4"/>
      <c r="H218" s="4"/>
    </row>
    <row r="219" spans="1:8">
      <c r="A219" s="4" t="s">
        <v>142</v>
      </c>
      <c r="B219" s="4" t="s">
        <v>217</v>
      </c>
      <c r="C219" s="4"/>
      <c r="D219" s="4"/>
      <c r="E219" s="4"/>
      <c r="G219" s="4"/>
      <c r="H219" s="4"/>
    </row>
    <row r="220" spans="1:8">
      <c r="A220" s="4" t="s">
        <v>142</v>
      </c>
      <c r="B220" s="4" t="s">
        <v>218</v>
      </c>
      <c r="C220" s="4"/>
      <c r="D220" s="4"/>
      <c r="E220" s="4"/>
      <c r="G220" s="4"/>
      <c r="H220" s="4"/>
    </row>
    <row r="221" spans="1:8">
      <c r="A221" s="4" t="s">
        <v>142</v>
      </c>
      <c r="B221" s="4" t="s">
        <v>219</v>
      </c>
      <c r="C221" s="4"/>
      <c r="D221" s="4"/>
      <c r="E221" s="4"/>
      <c r="G221" s="4"/>
      <c r="H221" s="4"/>
    </row>
    <row r="222" spans="1:8">
      <c r="A222" s="4"/>
      <c r="B222" s="4"/>
      <c r="C222" s="4"/>
      <c r="D222" s="4"/>
      <c r="E222" s="4"/>
      <c r="G222" s="4"/>
      <c r="H222" s="4"/>
    </row>
    <row r="223" spans="1:8">
      <c r="A223" s="4"/>
      <c r="B223" s="4" t="s">
        <v>220</v>
      </c>
      <c r="C223" s="4"/>
      <c r="D223" s="4"/>
      <c r="E223" s="4"/>
      <c r="G223" s="4"/>
      <c r="H223" s="4"/>
    </row>
    <row r="224" spans="1:8">
      <c r="A224" s="4" t="s">
        <v>142</v>
      </c>
      <c r="B224" s="4" t="s">
        <v>221</v>
      </c>
      <c r="C224" s="4"/>
      <c r="D224" s="4"/>
      <c r="E224" s="4"/>
      <c r="G224" s="4"/>
      <c r="H224" s="4"/>
    </row>
    <row r="225" spans="1:13">
      <c r="A225" s="4" t="s">
        <v>142</v>
      </c>
      <c r="B225" s="4" t="s">
        <v>222</v>
      </c>
      <c r="C225" s="4"/>
      <c r="D225" s="4"/>
      <c r="E225" s="4"/>
      <c r="G225" s="4"/>
      <c r="H225" s="4"/>
    </row>
    <row r="226" spans="1:13">
      <c r="A226" s="4" t="s">
        <v>142</v>
      </c>
      <c r="B226" s="4" t="s">
        <v>223</v>
      </c>
      <c r="C226" s="4"/>
      <c r="D226" s="4"/>
      <c r="E226" s="4"/>
      <c r="G226" s="4"/>
      <c r="H226" s="4"/>
    </row>
    <row r="227" spans="1:13">
      <c r="A227" s="4" t="s">
        <v>142</v>
      </c>
      <c r="B227" s="4" t="s">
        <v>224</v>
      </c>
      <c r="C227" s="4"/>
      <c r="D227" s="4"/>
      <c r="E227" s="4"/>
      <c r="G227" s="4"/>
      <c r="H227" s="4"/>
    </row>
    <row r="228" spans="1:13">
      <c r="A228" s="4" t="s">
        <v>142</v>
      </c>
      <c r="B228" s="4" t="s">
        <v>225</v>
      </c>
      <c r="C228" s="4"/>
      <c r="D228" s="4"/>
      <c r="E228" s="4"/>
      <c r="G228" s="4"/>
      <c r="H228" s="4"/>
    </row>
    <row r="229" spans="1:13">
      <c r="A229" s="4" t="s">
        <v>142</v>
      </c>
      <c r="B229" s="4" t="s">
        <v>214</v>
      </c>
      <c r="C229" s="4"/>
      <c r="D229" s="4"/>
      <c r="E229" s="4"/>
      <c r="G229" s="4"/>
      <c r="H229" s="4"/>
    </row>
    <row r="230" spans="1:13">
      <c r="A230" s="4" t="s">
        <v>142</v>
      </c>
      <c r="B230" s="4" t="s">
        <v>215</v>
      </c>
      <c r="C230" s="4"/>
      <c r="D230" s="4"/>
      <c r="E230" s="4"/>
      <c r="G230" s="4"/>
      <c r="H230" s="4"/>
    </row>
    <row r="231" spans="1:13">
      <c r="A231" s="4" t="s">
        <v>142</v>
      </c>
      <c r="B231" s="4" t="s">
        <v>226</v>
      </c>
      <c r="C231" s="4"/>
      <c r="D231" s="4"/>
      <c r="E231" s="4"/>
      <c r="G231" s="4"/>
      <c r="H231" s="4"/>
    </row>
    <row r="232" spans="1:13">
      <c r="A232" s="4" t="s">
        <v>142</v>
      </c>
      <c r="B232" s="4" t="s">
        <v>227</v>
      </c>
      <c r="C232" s="4"/>
      <c r="D232" s="4"/>
      <c r="E232" s="4"/>
      <c r="G232" s="4"/>
      <c r="H232" s="4"/>
    </row>
    <row r="233" spans="1:13">
      <c r="A233" s="4" t="s">
        <v>142</v>
      </c>
      <c r="B233" s="4" t="s">
        <v>228</v>
      </c>
      <c r="C233" s="4"/>
      <c r="D233" s="4"/>
      <c r="E233" s="4"/>
      <c r="G233" s="4"/>
      <c r="H233" s="4"/>
    </row>
    <row r="234" spans="1:13">
      <c r="A234" s="4" t="s">
        <v>142</v>
      </c>
      <c r="B234" s="4" t="s">
        <v>229</v>
      </c>
      <c r="C234" s="4"/>
      <c r="D234" s="4"/>
      <c r="E234" s="4"/>
      <c r="G234" s="4"/>
      <c r="H234" s="4"/>
    </row>
    <row r="235" spans="1:13">
      <c r="A235" s="4"/>
      <c r="B235" s="4"/>
      <c r="C235" s="4"/>
      <c r="D235" s="4"/>
      <c r="E235" s="4"/>
      <c r="G235" s="4"/>
      <c r="H235" s="4"/>
    </row>
    <row r="236" spans="1:13">
      <c r="A236" s="4"/>
      <c r="B236" s="4" t="s">
        <v>230</v>
      </c>
      <c r="C236" s="4"/>
      <c r="D236" s="4"/>
      <c r="E236" s="4"/>
      <c r="G236" s="4"/>
      <c r="H236" s="4"/>
    </row>
    <row r="237" spans="1:13">
      <c r="A237" s="4" t="s">
        <v>142</v>
      </c>
      <c r="B237" s="4" t="s">
        <v>231</v>
      </c>
      <c r="C237" s="4"/>
      <c r="D237" s="4"/>
      <c r="E237" s="4"/>
      <c r="G237" s="4"/>
      <c r="H237" s="4"/>
    </row>
    <row r="238" spans="1:13">
      <c r="B238" s="5" t="s">
        <v>232</v>
      </c>
      <c r="C238" s="5"/>
      <c r="D238" s="5"/>
      <c r="E238" s="5"/>
      <c r="F238" s="8">
        <f>SUM(H165:H238)</f>
        <v>0</v>
      </c>
      <c r="G238" s="5"/>
      <c r="I238" s="8">
        <f>PRODUCT(F238,G238)</f>
        <v>0</v>
      </c>
      <c r="K238" s="5" t="s">
        <v>112</v>
      </c>
      <c r="L238" s="5"/>
      <c r="M238" s="5"/>
    </row>
    <row r="240" spans="1:13">
      <c r="A240" s="9" t="s">
        <v>233</v>
      </c>
      <c r="B240" s="9" t="s">
        <v>234</v>
      </c>
    </row>
    <row r="241" spans="1:8">
      <c r="A241" s="4"/>
      <c r="B241" s="4"/>
      <c r="C241" s="4"/>
      <c r="D241" s="4"/>
      <c r="E241" s="4"/>
      <c r="G241" s="4"/>
      <c r="H241" s="4"/>
    </row>
    <row r="242" spans="1:8">
      <c r="A242" s="4"/>
      <c r="B242" s="4" t="s">
        <v>235</v>
      </c>
      <c r="C242" s="4"/>
      <c r="D242" s="4"/>
      <c r="E242" s="4"/>
      <c r="G242" s="4"/>
      <c r="H242" s="4"/>
    </row>
    <row r="243" spans="1:8">
      <c r="A243" s="4"/>
      <c r="B243" s="4"/>
      <c r="C243" s="4"/>
      <c r="D243" s="4"/>
      <c r="E243" s="4"/>
      <c r="G243" s="4"/>
      <c r="H243" s="4"/>
    </row>
    <row r="244" spans="1:8">
      <c r="A244" s="4"/>
      <c r="B244" s="4" t="s">
        <v>236</v>
      </c>
      <c r="C244" s="4"/>
      <c r="D244" s="4"/>
      <c r="E244" s="4"/>
      <c r="G244" s="4"/>
      <c r="H244" s="4"/>
    </row>
    <row r="245" spans="1:8">
      <c r="A245" s="4" t="s">
        <v>142</v>
      </c>
      <c r="B245" s="4" t="s">
        <v>237</v>
      </c>
      <c r="C245" s="4"/>
      <c r="D245" s="4"/>
      <c r="E245" s="4"/>
      <c r="G245" s="4"/>
      <c r="H245" s="4"/>
    </row>
    <row r="246" spans="1:8">
      <c r="A246" s="4" t="s">
        <v>142</v>
      </c>
      <c r="B246" s="4" t="s">
        <v>238</v>
      </c>
      <c r="C246" s="4"/>
      <c r="D246" s="4"/>
      <c r="E246" s="4"/>
      <c r="G246" s="4"/>
      <c r="H246" s="4"/>
    </row>
    <row r="247" spans="1:8">
      <c r="A247" s="4"/>
      <c r="B247" s="4"/>
      <c r="C247" s="4"/>
      <c r="D247" s="4"/>
      <c r="E247" s="4"/>
      <c r="G247" s="4"/>
      <c r="H247" s="4"/>
    </row>
    <row r="248" spans="1:8">
      <c r="A248" s="4"/>
      <c r="B248" s="4" t="s">
        <v>211</v>
      </c>
      <c r="C248" s="4"/>
      <c r="D248" s="4"/>
      <c r="E248" s="4"/>
      <c r="G248" s="4"/>
      <c r="H248" s="4"/>
    </row>
    <row r="249" spans="1:8">
      <c r="A249" s="4" t="s">
        <v>142</v>
      </c>
      <c r="B249" s="4" t="s">
        <v>239</v>
      </c>
      <c r="C249" s="4"/>
      <c r="D249" s="4"/>
      <c r="E249" s="4"/>
      <c r="G249" s="4"/>
      <c r="H249" s="4"/>
    </row>
    <row r="250" spans="1:8">
      <c r="A250" s="4" t="s">
        <v>142</v>
      </c>
      <c r="B250" s="4" t="s">
        <v>240</v>
      </c>
      <c r="C250" s="4"/>
      <c r="D250" s="4"/>
      <c r="E250" s="4"/>
      <c r="G250" s="4"/>
      <c r="H250" s="4"/>
    </row>
    <row r="251" spans="1:8">
      <c r="A251" s="4" t="s">
        <v>142</v>
      </c>
      <c r="B251" s="4" t="s">
        <v>241</v>
      </c>
      <c r="C251" s="4"/>
      <c r="D251" s="4"/>
      <c r="E251" s="4"/>
      <c r="G251" s="4"/>
      <c r="H251" s="4"/>
    </row>
    <row r="252" spans="1:8">
      <c r="A252" s="4" t="s">
        <v>142</v>
      </c>
      <c r="B252" s="4" t="s">
        <v>242</v>
      </c>
      <c r="C252" s="4"/>
      <c r="D252" s="4"/>
      <c r="E252" s="4"/>
      <c r="G252" s="4"/>
      <c r="H252" s="4"/>
    </row>
    <row r="253" spans="1:8">
      <c r="A253" s="4" t="s">
        <v>142</v>
      </c>
      <c r="B253" s="4" t="s">
        <v>243</v>
      </c>
      <c r="C253" s="4"/>
      <c r="D253" s="4"/>
      <c r="E253" s="4"/>
      <c r="G253" s="4"/>
      <c r="H253" s="4"/>
    </row>
    <row r="254" spans="1:8">
      <c r="A254" s="4" t="s">
        <v>142</v>
      </c>
      <c r="B254" s="4" t="s">
        <v>244</v>
      </c>
      <c r="C254" s="4"/>
      <c r="D254" s="4"/>
      <c r="E254" s="4"/>
      <c r="G254" s="4"/>
      <c r="H254" s="4"/>
    </row>
    <row r="255" spans="1:8">
      <c r="A255" s="4" t="s">
        <v>142</v>
      </c>
      <c r="B255" s="4" t="s">
        <v>245</v>
      </c>
      <c r="C255" s="4"/>
      <c r="D255" s="4"/>
      <c r="E255" s="4"/>
      <c r="G255" s="4"/>
      <c r="H255" s="4"/>
    </row>
    <row r="256" spans="1:8">
      <c r="A256" s="4" t="s">
        <v>142</v>
      </c>
      <c r="B256" s="4" t="s">
        <v>246</v>
      </c>
      <c r="C256" s="4"/>
      <c r="D256" s="4"/>
      <c r="E256" s="4"/>
      <c r="G256" s="4"/>
      <c r="H256" s="4"/>
    </row>
    <row r="257" spans="1:8">
      <c r="A257" s="4"/>
      <c r="B257" s="4"/>
      <c r="C257" s="4"/>
      <c r="D257" s="4"/>
      <c r="E257" s="4"/>
      <c r="G257" s="4"/>
      <c r="H257" s="4"/>
    </row>
    <row r="258" spans="1:8">
      <c r="A258" s="4"/>
      <c r="B258" s="4" t="s">
        <v>203</v>
      </c>
      <c r="C258" s="4"/>
      <c r="D258" s="4"/>
      <c r="E258" s="4"/>
      <c r="G258" s="4"/>
      <c r="H258" s="4"/>
    </row>
    <row r="259" spans="1:8">
      <c r="A259" s="4" t="s">
        <v>142</v>
      </c>
      <c r="B259" s="4" t="s">
        <v>247</v>
      </c>
      <c r="C259" s="4"/>
      <c r="D259" s="4"/>
      <c r="E259" s="4"/>
      <c r="G259" s="4"/>
      <c r="H259" s="4"/>
    </row>
    <row r="260" spans="1:8">
      <c r="A260" s="4" t="s">
        <v>142</v>
      </c>
      <c r="B260" s="4" t="s">
        <v>248</v>
      </c>
      <c r="C260" s="4"/>
      <c r="D260" s="4"/>
      <c r="E260" s="4"/>
      <c r="G260" s="4"/>
      <c r="H260" s="4"/>
    </row>
    <row r="261" spans="1:8">
      <c r="A261" s="4" t="s">
        <v>142</v>
      </c>
      <c r="B261" s="4" t="s">
        <v>249</v>
      </c>
      <c r="C261" s="4"/>
      <c r="D261" s="4"/>
      <c r="E261" s="4"/>
      <c r="G261" s="4"/>
      <c r="H261" s="4"/>
    </row>
    <row r="262" spans="1:8">
      <c r="A262" s="4" t="s">
        <v>142</v>
      </c>
      <c r="B262" s="4" t="s">
        <v>250</v>
      </c>
      <c r="C262" s="4"/>
      <c r="D262" s="4"/>
      <c r="E262" s="4"/>
      <c r="G262" s="4"/>
      <c r="H262" s="4"/>
    </row>
    <row r="263" spans="1:8">
      <c r="A263" s="4"/>
      <c r="B263" s="4"/>
      <c r="C263" s="4"/>
      <c r="D263" s="4"/>
      <c r="E263" s="4"/>
      <c r="G263" s="4"/>
      <c r="H263" s="4"/>
    </row>
    <row r="264" spans="1:8">
      <c r="A264" s="4"/>
      <c r="B264" s="4" t="s">
        <v>251</v>
      </c>
      <c r="C264" s="4"/>
      <c r="D264" s="4"/>
      <c r="E264" s="4"/>
      <c r="G264" s="4"/>
      <c r="H264" s="4"/>
    </row>
    <row r="265" spans="1:8">
      <c r="A265" s="4" t="s">
        <v>142</v>
      </c>
      <c r="B265" s="4" t="s">
        <v>252</v>
      </c>
      <c r="C265" s="4"/>
      <c r="D265" s="4"/>
      <c r="E265" s="4"/>
      <c r="G265" s="4"/>
      <c r="H265" s="4"/>
    </row>
    <row r="266" spans="1:8">
      <c r="A266" s="4" t="s">
        <v>142</v>
      </c>
      <c r="B266" s="4" t="s">
        <v>253</v>
      </c>
      <c r="C266" s="4"/>
      <c r="D266" s="4"/>
      <c r="E266" s="4"/>
      <c r="G266" s="4"/>
      <c r="H266" s="4"/>
    </row>
    <row r="267" spans="1:8">
      <c r="A267" s="4" t="s">
        <v>142</v>
      </c>
      <c r="B267" s="4" t="s">
        <v>254</v>
      </c>
      <c r="C267" s="4"/>
      <c r="D267" s="4"/>
      <c r="E267" s="4"/>
      <c r="G267" s="4"/>
      <c r="H267" s="4"/>
    </row>
    <row r="268" spans="1:8">
      <c r="A268" s="4" t="s">
        <v>142</v>
      </c>
      <c r="B268" s="4" t="s">
        <v>255</v>
      </c>
      <c r="C268" s="4"/>
      <c r="D268" s="4"/>
      <c r="E268" s="4"/>
      <c r="G268" s="4"/>
      <c r="H268" s="4"/>
    </row>
    <row r="269" spans="1:8">
      <c r="A269" s="4" t="s">
        <v>142</v>
      </c>
      <c r="B269" s="4" t="s">
        <v>256</v>
      </c>
      <c r="C269" s="4"/>
      <c r="D269" s="4"/>
      <c r="E269" s="4"/>
      <c r="G269" s="4"/>
      <c r="H269" s="4"/>
    </row>
    <row r="270" spans="1:8">
      <c r="A270" s="4"/>
      <c r="B270" s="4"/>
      <c r="C270" s="4"/>
      <c r="D270" s="4"/>
      <c r="E270" s="4"/>
      <c r="G270" s="4"/>
      <c r="H270" s="4"/>
    </row>
    <row r="271" spans="1:8">
      <c r="A271" s="4"/>
      <c r="B271" s="4" t="s">
        <v>257</v>
      </c>
      <c r="C271" s="4"/>
      <c r="D271" s="4"/>
      <c r="E271" s="4"/>
      <c r="G271" s="4"/>
      <c r="H271" s="4"/>
    </row>
    <row r="272" spans="1:8">
      <c r="A272" s="4" t="s">
        <v>142</v>
      </c>
      <c r="B272" s="4" t="s">
        <v>258</v>
      </c>
      <c r="C272" s="4"/>
      <c r="D272" s="4"/>
      <c r="E272" s="4"/>
      <c r="G272" s="4"/>
      <c r="H272" s="4"/>
    </row>
    <row r="273" spans="1:8">
      <c r="A273" s="4" t="s">
        <v>142</v>
      </c>
      <c r="B273" s="4" t="s">
        <v>259</v>
      </c>
      <c r="C273" s="4"/>
      <c r="D273" s="4"/>
      <c r="E273" s="4"/>
      <c r="G273" s="4"/>
      <c r="H273" s="4"/>
    </row>
    <row r="274" spans="1:8">
      <c r="A274" s="4" t="s">
        <v>142</v>
      </c>
      <c r="B274" s="4" t="s">
        <v>260</v>
      </c>
      <c r="C274" s="4"/>
      <c r="D274" s="4"/>
      <c r="E274" s="4"/>
      <c r="G274" s="4"/>
      <c r="H274" s="4"/>
    </row>
    <row r="275" spans="1:8">
      <c r="A275" s="4" t="s">
        <v>142</v>
      </c>
      <c r="B275" s="4" t="s">
        <v>261</v>
      </c>
      <c r="C275" s="4"/>
      <c r="D275" s="4"/>
      <c r="E275" s="4"/>
      <c r="G275" s="4"/>
      <c r="H275" s="4"/>
    </row>
    <row r="276" spans="1:8">
      <c r="A276" s="4" t="s">
        <v>142</v>
      </c>
      <c r="B276" s="4" t="s">
        <v>238</v>
      </c>
      <c r="C276" s="4"/>
      <c r="D276" s="4"/>
      <c r="E276" s="4"/>
      <c r="G276" s="4"/>
      <c r="H276" s="4"/>
    </row>
    <row r="277" spans="1:8">
      <c r="A277" s="4"/>
      <c r="B277" s="4"/>
      <c r="C277" s="4"/>
      <c r="D277" s="4"/>
      <c r="E277" s="4"/>
      <c r="G277" s="4"/>
      <c r="H277" s="4"/>
    </row>
    <row r="278" spans="1:8">
      <c r="A278" s="4"/>
      <c r="B278" s="4" t="s">
        <v>262</v>
      </c>
      <c r="C278" s="4"/>
      <c r="D278" s="4"/>
      <c r="E278" s="4"/>
      <c r="G278" s="4"/>
      <c r="H278" s="4"/>
    </row>
    <row r="279" spans="1:8">
      <c r="A279" s="4" t="s">
        <v>142</v>
      </c>
      <c r="B279" s="4" t="s">
        <v>263</v>
      </c>
      <c r="C279" s="4"/>
      <c r="D279" s="4"/>
      <c r="E279" s="4"/>
      <c r="G279" s="4"/>
      <c r="H279" s="4"/>
    </row>
    <row r="280" spans="1:8">
      <c r="A280" s="4" t="s">
        <v>142</v>
      </c>
      <c r="B280" s="4" t="s">
        <v>264</v>
      </c>
      <c r="C280" s="4"/>
      <c r="D280" s="4"/>
      <c r="E280" s="4"/>
      <c r="G280" s="4"/>
      <c r="H280" s="4"/>
    </row>
    <row r="281" spans="1:8">
      <c r="A281" s="4"/>
      <c r="B281" s="4"/>
      <c r="C281" s="4"/>
      <c r="D281" s="4"/>
      <c r="E281" s="4"/>
      <c r="G281" s="4"/>
      <c r="H281" s="4"/>
    </row>
    <row r="282" spans="1:8">
      <c r="A282" s="4"/>
      <c r="B282" s="4" t="s">
        <v>265</v>
      </c>
      <c r="C282" s="4"/>
      <c r="D282" s="4"/>
      <c r="E282" s="4"/>
      <c r="G282" s="4"/>
      <c r="H282" s="4"/>
    </row>
    <row r="283" spans="1:8">
      <c r="A283" s="4" t="s">
        <v>142</v>
      </c>
      <c r="B283" s="4" t="s">
        <v>266</v>
      </c>
      <c r="C283" s="4"/>
      <c r="D283" s="4"/>
      <c r="E283" s="4"/>
      <c r="G283" s="4"/>
      <c r="H283" s="4"/>
    </row>
    <row r="284" spans="1:8">
      <c r="A284" s="4" t="s">
        <v>142</v>
      </c>
      <c r="B284" s="4" t="s">
        <v>267</v>
      </c>
      <c r="C284" s="4"/>
      <c r="D284" s="4"/>
      <c r="E284" s="4"/>
      <c r="G284" s="4"/>
      <c r="H284" s="4"/>
    </row>
    <row r="285" spans="1:8">
      <c r="A285" s="4" t="s">
        <v>142</v>
      </c>
      <c r="B285" s="4" t="s">
        <v>268</v>
      </c>
      <c r="C285" s="4"/>
      <c r="D285" s="4"/>
      <c r="E285" s="4"/>
      <c r="G285" s="4"/>
      <c r="H285" s="4"/>
    </row>
    <row r="286" spans="1:8">
      <c r="A286" s="4"/>
      <c r="B286" s="4"/>
      <c r="C286" s="4"/>
      <c r="D286" s="4"/>
      <c r="E286" s="4"/>
      <c r="G286" s="4"/>
      <c r="H286" s="4"/>
    </row>
    <row r="287" spans="1:8">
      <c r="A287" s="4"/>
      <c r="B287" s="4" t="s">
        <v>269</v>
      </c>
      <c r="C287" s="4"/>
      <c r="D287" s="4"/>
      <c r="E287" s="4"/>
      <c r="G287" s="4"/>
      <c r="H287" s="4"/>
    </row>
    <row r="288" spans="1:8">
      <c r="A288" s="4" t="s">
        <v>142</v>
      </c>
      <c r="B288" s="4" t="s">
        <v>270</v>
      </c>
      <c r="C288" s="4"/>
      <c r="D288" s="4"/>
      <c r="E288" s="4"/>
      <c r="G288" s="4"/>
      <c r="H288" s="4"/>
    </row>
    <row r="289" spans="1:13">
      <c r="A289" s="4" t="s">
        <v>142</v>
      </c>
      <c r="B289" s="4" t="s">
        <v>271</v>
      </c>
      <c r="C289" s="4"/>
      <c r="D289" s="4"/>
      <c r="E289" s="4"/>
      <c r="G289" s="4"/>
      <c r="H289" s="4"/>
    </row>
    <row r="290" spans="1:13">
      <c r="A290" s="4" t="s">
        <v>142</v>
      </c>
      <c r="B290" s="4" t="s">
        <v>272</v>
      </c>
      <c r="C290" s="4"/>
      <c r="D290" s="4"/>
      <c r="E290" s="4"/>
      <c r="G290" s="4"/>
      <c r="H290" s="4"/>
    </row>
    <row r="291" spans="1:13">
      <c r="A291" s="4"/>
      <c r="B291" s="4"/>
      <c r="C291" s="4"/>
      <c r="D291" s="4"/>
      <c r="E291" s="4"/>
      <c r="G291" s="4"/>
      <c r="H291" s="4"/>
    </row>
    <row r="292" spans="1:13">
      <c r="A292" s="4"/>
      <c r="B292" s="4" t="s">
        <v>273</v>
      </c>
      <c r="C292" s="4"/>
      <c r="D292" s="4"/>
      <c r="E292" s="4"/>
      <c r="G292" s="4"/>
      <c r="H292" s="4"/>
    </row>
    <row r="293" spans="1:13">
      <c r="A293" s="4" t="s">
        <v>142</v>
      </c>
      <c r="B293" s="4" t="s">
        <v>274</v>
      </c>
      <c r="C293" s="4"/>
      <c r="D293" s="4"/>
      <c r="E293" s="4"/>
      <c r="G293" s="4"/>
      <c r="H293" s="4"/>
    </row>
    <row r="294" spans="1:13">
      <c r="B294" s="5" t="s">
        <v>275</v>
      </c>
      <c r="C294" s="5"/>
      <c r="D294" s="5"/>
      <c r="E294" s="5"/>
      <c r="F294" s="8">
        <f>SUM(H241:H294)</f>
        <v>0</v>
      </c>
      <c r="G294" s="5"/>
      <c r="I294" s="8">
        <f>PRODUCT(F294,G294)</f>
        <v>0</v>
      </c>
      <c r="K294" s="5" t="s">
        <v>112</v>
      </c>
      <c r="L294" s="5"/>
      <c r="M294" s="5"/>
    </row>
    <row r="296" spans="1:13">
      <c r="A296" s="9" t="s">
        <v>276</v>
      </c>
      <c r="B296" s="9" t="s">
        <v>277</v>
      </c>
    </row>
    <row r="297" spans="1:13">
      <c r="A297" s="4" t="s">
        <v>114</v>
      </c>
      <c r="B297" s="4" t="s">
        <v>278</v>
      </c>
      <c r="C297" s="4"/>
      <c r="D297" s="4"/>
      <c r="E297" s="4"/>
      <c r="F297" s="12">
        <v>0</v>
      </c>
      <c r="G297" s="4"/>
      <c r="H297" s="7">
        <f>PRODUCT(F297,G297)</f>
        <v>0</v>
      </c>
    </row>
    <row r="298" spans="1:13">
      <c r="A298" s="4" t="s">
        <v>118</v>
      </c>
      <c r="B298" s="4" t="s">
        <v>279</v>
      </c>
      <c r="C298" s="4"/>
      <c r="D298" s="4"/>
      <c r="E298" s="4"/>
      <c r="F298" s="12">
        <v>0</v>
      </c>
      <c r="G298" s="4"/>
      <c r="H298" s="7">
        <f>PRODUCT(F298,G298)</f>
        <v>0</v>
      </c>
    </row>
    <row r="299" spans="1:13">
      <c r="B299" s="5" t="s">
        <v>280</v>
      </c>
      <c r="C299" s="5"/>
      <c r="D299" s="5"/>
      <c r="E299" s="5"/>
      <c r="F299" s="8">
        <f>SUM(H297:H299)</f>
        <v>0</v>
      </c>
      <c r="G299" s="5"/>
      <c r="I299" s="8">
        <f>PRODUCT(F299,G299)</f>
        <v>0</v>
      </c>
      <c r="K299" s="5" t="s">
        <v>112</v>
      </c>
      <c r="L299" s="5"/>
      <c r="M299" s="5"/>
    </row>
    <row r="301" spans="1:13">
      <c r="A301" s="9" t="s">
        <v>281</v>
      </c>
      <c r="B301" s="9" t="s">
        <v>282</v>
      </c>
    </row>
    <row r="302" spans="1:13">
      <c r="A302" s="4"/>
      <c r="B302" s="4"/>
      <c r="C302" s="4"/>
      <c r="D302" s="4"/>
      <c r="E302" s="4"/>
      <c r="G302" s="4"/>
      <c r="H302" s="4"/>
    </row>
    <row r="303" spans="1:13">
      <c r="A303" s="4"/>
      <c r="B303" s="4" t="s">
        <v>283</v>
      </c>
      <c r="C303" s="4"/>
      <c r="D303" s="4"/>
      <c r="E303" s="4"/>
      <c r="G303" s="4"/>
      <c r="H303" s="4"/>
    </row>
    <row r="304" spans="1:13">
      <c r="A304" s="4"/>
      <c r="B304" s="4" t="s">
        <v>284</v>
      </c>
      <c r="C304" s="4"/>
      <c r="D304" s="4"/>
      <c r="E304" s="4"/>
      <c r="G304" s="4"/>
      <c r="H304" s="4"/>
    </row>
    <row r="305" spans="1:13">
      <c r="A305" s="4"/>
      <c r="B305" s="4" t="s">
        <v>174</v>
      </c>
      <c r="C305" s="4"/>
      <c r="D305" s="4"/>
      <c r="E305" s="4"/>
      <c r="G305" s="4"/>
      <c r="H305" s="4"/>
    </row>
    <row r="306" spans="1:13">
      <c r="A306" s="4" t="s">
        <v>142</v>
      </c>
      <c r="B306" s="4" t="s">
        <v>285</v>
      </c>
      <c r="C306" s="4"/>
      <c r="D306" s="4"/>
      <c r="E306" s="4"/>
      <c r="G306" s="4"/>
      <c r="H306" s="4"/>
    </row>
    <row r="307" spans="1:13">
      <c r="A307" s="4" t="s">
        <v>142</v>
      </c>
      <c r="B307" s="4" t="s">
        <v>286</v>
      </c>
      <c r="C307" s="4"/>
      <c r="D307" s="4"/>
      <c r="E307" s="4"/>
      <c r="G307" s="4"/>
      <c r="H307" s="4"/>
    </row>
    <row r="308" spans="1:13">
      <c r="A308" s="4" t="s">
        <v>142</v>
      </c>
      <c r="B308" s="4" t="s">
        <v>287</v>
      </c>
      <c r="C308" s="4"/>
      <c r="D308" s="4"/>
      <c r="E308" s="4"/>
      <c r="G308" s="4"/>
      <c r="H308" s="4"/>
    </row>
    <row r="309" spans="1:13">
      <c r="A309" s="4"/>
      <c r="B309" s="4"/>
      <c r="C309" s="4"/>
      <c r="D309" s="4"/>
      <c r="E309" s="4"/>
      <c r="G309" s="4"/>
      <c r="H309" s="4"/>
    </row>
    <row r="310" spans="1:13">
      <c r="A310" s="4"/>
      <c r="B310" s="4" t="s">
        <v>288</v>
      </c>
      <c r="C310" s="4"/>
      <c r="D310" s="4"/>
      <c r="E310" s="4"/>
      <c r="G310" s="4"/>
      <c r="H310" s="4"/>
    </row>
    <row r="311" spans="1:13">
      <c r="A311" s="4" t="s">
        <v>142</v>
      </c>
      <c r="B311" s="4" t="s">
        <v>289</v>
      </c>
      <c r="C311" s="4"/>
      <c r="D311" s="4"/>
      <c r="E311" s="4"/>
      <c r="G311" s="4"/>
      <c r="H311" s="4"/>
    </row>
    <row r="312" spans="1:13">
      <c r="A312" s="4" t="s">
        <v>142</v>
      </c>
      <c r="B312" s="4" t="s">
        <v>290</v>
      </c>
      <c r="C312" s="4"/>
      <c r="D312" s="4"/>
      <c r="E312" s="4"/>
      <c r="G312" s="4"/>
      <c r="H312" s="4"/>
    </row>
    <row r="313" spans="1:13">
      <c r="A313" s="4" t="s">
        <v>142</v>
      </c>
      <c r="B313" s="4" t="s">
        <v>291</v>
      </c>
      <c r="C313" s="4"/>
      <c r="D313" s="4"/>
      <c r="E313" s="4"/>
      <c r="G313" s="4"/>
      <c r="H313" s="4"/>
    </row>
    <row r="314" spans="1:13">
      <c r="A314" s="4" t="s">
        <v>142</v>
      </c>
      <c r="B314" s="4" t="s">
        <v>292</v>
      </c>
      <c r="C314" s="4"/>
      <c r="D314" s="4"/>
      <c r="E314" s="4"/>
      <c r="G314" s="4"/>
      <c r="H314" s="4"/>
    </row>
    <row r="315" spans="1:13">
      <c r="A315" s="4" t="s">
        <v>142</v>
      </c>
      <c r="B315" s="4" t="s">
        <v>293</v>
      </c>
      <c r="C315" s="4"/>
      <c r="D315" s="4"/>
      <c r="E315" s="4"/>
      <c r="G315" s="4"/>
      <c r="H315" s="4"/>
    </row>
    <row r="316" spans="1:13">
      <c r="A316" s="4" t="s">
        <v>142</v>
      </c>
      <c r="B316" s="4" t="s">
        <v>294</v>
      </c>
      <c r="C316" s="4"/>
      <c r="D316" s="4"/>
      <c r="E316" s="4"/>
      <c r="G316" s="4"/>
      <c r="H316" s="4"/>
    </row>
    <row r="317" spans="1:13">
      <c r="A317" s="4" t="s">
        <v>142</v>
      </c>
      <c r="B317" s="4" t="s">
        <v>295</v>
      </c>
      <c r="C317" s="4"/>
      <c r="D317" s="4"/>
      <c r="E317" s="4"/>
      <c r="G317" s="4"/>
      <c r="H317" s="4"/>
    </row>
    <row r="318" spans="1:13">
      <c r="B318" s="5" t="s">
        <v>296</v>
      </c>
      <c r="C318" s="5"/>
      <c r="D318" s="5"/>
      <c r="E318" s="5"/>
      <c r="F318" s="8">
        <f>SUM(H302:H318)</f>
        <v>0</v>
      </c>
      <c r="G318" s="5"/>
      <c r="I318" s="8">
        <f>PRODUCT(F318,G318)</f>
        <v>0</v>
      </c>
      <c r="K318" s="5" t="s">
        <v>112</v>
      </c>
      <c r="L318" s="5"/>
      <c r="M318" s="5"/>
    </row>
    <row r="320" spans="1:13">
      <c r="A320" s="9" t="s">
        <v>297</v>
      </c>
      <c r="B320" s="9" t="s">
        <v>298</v>
      </c>
    </row>
    <row r="321" spans="1:11">
      <c r="A321" s="4"/>
      <c r="B321" s="4"/>
      <c r="C321" s="4"/>
      <c r="D321" s="4"/>
      <c r="E321" s="4"/>
      <c r="G321" s="4"/>
      <c r="H321" s="4"/>
      <c r="K321" s="4"/>
    </row>
    <row r="322" spans="1:11">
      <c r="A322" s="4"/>
      <c r="B322" s="4" t="s">
        <v>299</v>
      </c>
      <c r="C322" s="4"/>
      <c r="D322" s="4"/>
      <c r="E322" s="4"/>
      <c r="G322" s="4"/>
      <c r="H322" s="4"/>
      <c r="K322" s="4" t="s">
        <v>141</v>
      </c>
    </row>
    <row r="323" spans="1:11">
      <c r="A323" s="4" t="s">
        <v>142</v>
      </c>
      <c r="B323" s="4" t="s">
        <v>300</v>
      </c>
      <c r="C323" s="4"/>
      <c r="D323" s="4"/>
      <c r="E323" s="4"/>
      <c r="G323" s="4"/>
      <c r="H323" s="4"/>
      <c r="K323" s="4"/>
    </row>
    <row r="324" spans="1:11">
      <c r="A324" s="4" t="s">
        <v>142</v>
      </c>
      <c r="B324" s="4" t="s">
        <v>301</v>
      </c>
      <c r="C324" s="4"/>
      <c r="D324" s="4"/>
      <c r="E324" s="4"/>
      <c r="G324" s="4"/>
      <c r="H324" s="4"/>
      <c r="K324" s="4"/>
    </row>
    <row r="325" spans="1:11">
      <c r="A325" s="4" t="s">
        <v>142</v>
      </c>
      <c r="B325" s="4" t="s">
        <v>302</v>
      </c>
      <c r="C325" s="4"/>
      <c r="D325" s="4"/>
      <c r="E325" s="4"/>
      <c r="G325" s="4"/>
      <c r="H325" s="4"/>
      <c r="K325" s="4"/>
    </row>
    <row r="326" spans="1:11">
      <c r="A326" s="4" t="s">
        <v>142</v>
      </c>
      <c r="B326" s="4" t="s">
        <v>303</v>
      </c>
      <c r="C326" s="4"/>
      <c r="D326" s="4"/>
      <c r="E326" s="4"/>
      <c r="G326" s="4"/>
      <c r="H326" s="4"/>
      <c r="K326" s="4"/>
    </row>
    <row r="327" spans="1:11">
      <c r="A327" s="4" t="s">
        <v>142</v>
      </c>
      <c r="B327" s="4" t="s">
        <v>304</v>
      </c>
      <c r="C327" s="4"/>
      <c r="D327" s="4"/>
      <c r="E327" s="4"/>
      <c r="G327" s="4"/>
      <c r="H327" s="4"/>
      <c r="K327" s="4"/>
    </row>
    <row r="328" spans="1:11">
      <c r="A328" s="4" t="s">
        <v>142</v>
      </c>
      <c r="B328" s="4" t="s">
        <v>305</v>
      </c>
      <c r="C328" s="4"/>
      <c r="D328" s="4"/>
      <c r="E328" s="4"/>
      <c r="G328" s="4"/>
      <c r="H328" s="4"/>
      <c r="K328" s="4"/>
    </row>
    <row r="329" spans="1:11">
      <c r="A329" s="4" t="s">
        <v>142</v>
      </c>
      <c r="B329" s="4" t="s">
        <v>306</v>
      </c>
      <c r="C329" s="4"/>
      <c r="D329" s="4"/>
      <c r="E329" s="4"/>
      <c r="G329" s="4"/>
      <c r="H329" s="4"/>
      <c r="K329" s="4"/>
    </row>
    <row r="330" spans="1:11">
      <c r="A330" s="4" t="s">
        <v>142</v>
      </c>
      <c r="B330" s="4" t="s">
        <v>307</v>
      </c>
      <c r="C330" s="4"/>
      <c r="D330" s="4"/>
      <c r="E330" s="4"/>
      <c r="G330" s="4"/>
      <c r="H330" s="4"/>
      <c r="K330" s="4"/>
    </row>
    <row r="331" spans="1:11">
      <c r="A331" s="4" t="s">
        <v>142</v>
      </c>
      <c r="B331" s="4" t="s">
        <v>308</v>
      </c>
      <c r="C331" s="4"/>
      <c r="D331" s="4"/>
      <c r="E331" s="4"/>
      <c r="G331" s="4"/>
      <c r="H331" s="4"/>
      <c r="K331" s="4"/>
    </row>
    <row r="332" spans="1:11">
      <c r="A332" s="4" t="s">
        <v>142</v>
      </c>
      <c r="B332" s="4" t="s">
        <v>309</v>
      </c>
      <c r="C332" s="4"/>
      <c r="D332" s="4"/>
      <c r="E332" s="4"/>
      <c r="G332" s="4"/>
      <c r="H332" s="4"/>
      <c r="K332" s="4"/>
    </row>
    <row r="333" spans="1:11">
      <c r="A333" s="4" t="s">
        <v>142</v>
      </c>
      <c r="B333" s="4" t="s">
        <v>310</v>
      </c>
      <c r="C333" s="4"/>
      <c r="D333" s="4"/>
      <c r="E333" s="4"/>
      <c r="G333" s="4"/>
      <c r="H333" s="4"/>
      <c r="K333" s="4"/>
    </row>
    <row r="334" spans="1:11">
      <c r="A334" s="4" t="s">
        <v>142</v>
      </c>
      <c r="B334" s="4" t="s">
        <v>311</v>
      </c>
      <c r="C334" s="4"/>
      <c r="D334" s="4"/>
      <c r="E334" s="4"/>
      <c r="G334" s="4"/>
      <c r="H334" s="4"/>
      <c r="K334" s="4"/>
    </row>
    <row r="335" spans="1:11">
      <c r="A335" s="4" t="s">
        <v>142</v>
      </c>
      <c r="B335" s="4" t="s">
        <v>312</v>
      </c>
      <c r="C335" s="4"/>
      <c r="D335" s="4"/>
      <c r="E335" s="4"/>
      <c r="G335" s="4"/>
      <c r="H335" s="4"/>
      <c r="K335" s="4"/>
    </row>
    <row r="336" spans="1:11">
      <c r="A336" s="4" t="s">
        <v>142</v>
      </c>
      <c r="B336" s="4" t="s">
        <v>313</v>
      </c>
      <c r="C336" s="4"/>
      <c r="D336" s="4"/>
      <c r="E336" s="4"/>
      <c r="G336" s="4"/>
      <c r="H336" s="4"/>
      <c r="K336" s="4"/>
    </row>
    <row r="337" spans="1:13">
      <c r="A337" s="4" t="s">
        <v>142</v>
      </c>
      <c r="B337" s="4" t="s">
        <v>314</v>
      </c>
      <c r="C337" s="4"/>
      <c r="D337" s="4"/>
      <c r="E337" s="4"/>
      <c r="G337" s="4"/>
      <c r="H337" s="4"/>
      <c r="K337" s="4"/>
    </row>
    <row r="338" spans="1:13">
      <c r="A338" s="4" t="s">
        <v>142</v>
      </c>
      <c r="B338" s="4" t="s">
        <v>315</v>
      </c>
      <c r="C338" s="4"/>
      <c r="D338" s="4"/>
      <c r="E338" s="4"/>
      <c r="G338" s="4"/>
      <c r="H338" s="4"/>
      <c r="K338" s="4"/>
    </row>
    <row r="339" spans="1:13">
      <c r="A339" s="4" t="s">
        <v>142</v>
      </c>
      <c r="B339" s="4" t="s">
        <v>316</v>
      </c>
      <c r="C339" s="4"/>
      <c r="D339" s="4"/>
      <c r="E339" s="4"/>
      <c r="G339" s="4"/>
      <c r="H339" s="4"/>
      <c r="K339" s="4"/>
    </row>
    <row r="340" spans="1:13">
      <c r="A340" s="4" t="s">
        <v>142</v>
      </c>
      <c r="B340" s="4" t="s">
        <v>317</v>
      </c>
      <c r="C340" s="4"/>
      <c r="D340" s="4"/>
      <c r="E340" s="4"/>
      <c r="G340" s="4"/>
      <c r="H340" s="4"/>
      <c r="K340" s="4"/>
    </row>
    <row r="341" spans="1:13">
      <c r="A341" s="4" t="s">
        <v>142</v>
      </c>
      <c r="B341" s="4" t="s">
        <v>318</v>
      </c>
      <c r="C341" s="4"/>
      <c r="D341" s="4"/>
      <c r="E341" s="4"/>
      <c r="G341" s="4"/>
      <c r="H341" s="4"/>
      <c r="K341" s="4"/>
    </row>
    <row r="342" spans="1:13">
      <c r="A342" s="4" t="s">
        <v>142</v>
      </c>
      <c r="B342" s="4" t="s">
        <v>319</v>
      </c>
      <c r="C342" s="4"/>
      <c r="D342" s="4"/>
      <c r="E342" s="4"/>
      <c r="G342" s="4"/>
      <c r="H342" s="4"/>
      <c r="K342" s="4"/>
    </row>
    <row r="343" spans="1:13">
      <c r="A343" s="4" t="s">
        <v>142</v>
      </c>
      <c r="B343" s="4" t="s">
        <v>320</v>
      </c>
      <c r="C343" s="4"/>
      <c r="D343" s="4"/>
      <c r="E343" s="4"/>
      <c r="G343" s="4"/>
      <c r="H343" s="4"/>
      <c r="K343" s="4"/>
    </row>
    <row r="344" spans="1:13">
      <c r="A344" s="4" t="s">
        <v>142</v>
      </c>
      <c r="B344" s="4" t="s">
        <v>321</v>
      </c>
      <c r="C344" s="4"/>
      <c r="D344" s="4"/>
      <c r="E344" s="4"/>
      <c r="G344" s="4"/>
      <c r="H344" s="4"/>
      <c r="K344" s="4"/>
    </row>
    <row r="345" spans="1:13">
      <c r="A345" s="4" t="s">
        <v>142</v>
      </c>
      <c r="B345" s="4" t="s">
        <v>322</v>
      </c>
      <c r="C345" s="4"/>
      <c r="D345" s="4"/>
      <c r="E345" s="4"/>
      <c r="G345" s="4"/>
      <c r="H345" s="4"/>
      <c r="K345" s="4"/>
    </row>
    <row r="346" spans="1:13">
      <c r="A346" s="4" t="s">
        <v>142</v>
      </c>
      <c r="B346" s="4" t="s">
        <v>323</v>
      </c>
      <c r="C346" s="4"/>
      <c r="D346" s="4"/>
      <c r="E346" s="4"/>
      <c r="G346" s="4"/>
      <c r="H346" s="4"/>
      <c r="K346" s="4"/>
    </row>
    <row r="347" spans="1:13">
      <c r="A347" s="4" t="s">
        <v>142</v>
      </c>
      <c r="B347" s="4" t="s">
        <v>324</v>
      </c>
      <c r="C347" s="4"/>
      <c r="D347" s="4"/>
      <c r="E347" s="4"/>
      <c r="G347" s="4"/>
      <c r="H347" s="4"/>
      <c r="K347" s="4"/>
    </row>
    <row r="348" spans="1:13">
      <c r="A348" s="4" t="s">
        <v>142</v>
      </c>
      <c r="B348" s="4" t="s">
        <v>325</v>
      </c>
      <c r="C348" s="4"/>
      <c r="D348" s="4"/>
      <c r="E348" s="4"/>
      <c r="G348" s="4"/>
      <c r="H348" s="4"/>
      <c r="K348" s="4"/>
    </row>
    <row r="349" spans="1:13">
      <c r="A349" s="4" t="s">
        <v>142</v>
      </c>
      <c r="B349" s="4" t="s">
        <v>326</v>
      </c>
      <c r="C349" s="4"/>
      <c r="D349" s="4"/>
      <c r="E349" s="4"/>
      <c r="G349" s="4"/>
      <c r="H349" s="4"/>
      <c r="K349" s="4"/>
    </row>
    <row r="350" spans="1:13">
      <c r="B350" s="5" t="s">
        <v>327</v>
      </c>
      <c r="C350" s="5"/>
      <c r="D350" s="5"/>
      <c r="E350" s="5"/>
      <c r="F350" s="8">
        <f>SUM(H321:H350)</f>
        <v>0</v>
      </c>
      <c r="G350" s="5"/>
      <c r="I350" s="8">
        <f>PRODUCT(F350,G350)</f>
        <v>0</v>
      </c>
      <c r="K350" s="5" t="s">
        <v>112</v>
      </c>
      <c r="L350" s="5"/>
      <c r="M350" s="5"/>
    </row>
    <row r="352" spans="1:13">
      <c r="A352" s="9" t="s">
        <v>328</v>
      </c>
      <c r="B352" s="9" t="s">
        <v>329</v>
      </c>
    </row>
    <row r="353" spans="1:13">
      <c r="A353" s="4"/>
      <c r="B353" s="4"/>
      <c r="C353" s="4"/>
      <c r="D353" s="4"/>
      <c r="E353" s="4"/>
      <c r="G353" s="4"/>
      <c r="H353" s="4"/>
      <c r="K353" s="4"/>
    </row>
    <row r="354" spans="1:13">
      <c r="A354" s="4"/>
      <c r="B354" s="4" t="s">
        <v>330</v>
      </c>
      <c r="C354" s="4"/>
      <c r="D354" s="4"/>
      <c r="E354" s="4"/>
      <c r="G354" s="4"/>
      <c r="H354" s="4"/>
      <c r="K354" s="4"/>
    </row>
    <row r="355" spans="1:13">
      <c r="A355" s="4"/>
      <c r="B355" s="4"/>
      <c r="C355" s="4"/>
      <c r="D355" s="4"/>
      <c r="E355" s="4"/>
      <c r="G355" s="4"/>
      <c r="H355" s="4"/>
      <c r="K355" s="4"/>
    </row>
    <row r="356" spans="1:13">
      <c r="A356" s="4"/>
      <c r="B356" s="4" t="s">
        <v>331</v>
      </c>
      <c r="C356" s="4"/>
      <c r="D356" s="4"/>
      <c r="E356" s="4"/>
      <c r="G356" s="4"/>
      <c r="H356" s="4"/>
      <c r="K356" s="4" t="s">
        <v>141</v>
      </c>
    </row>
    <row r="357" spans="1:13">
      <c r="A357" s="4"/>
      <c r="B357" s="4"/>
      <c r="C357" s="4"/>
      <c r="D357" s="4"/>
      <c r="E357" s="4"/>
      <c r="G357" s="4"/>
      <c r="H357" s="4"/>
      <c r="K357" s="4"/>
    </row>
    <row r="358" spans="1:13">
      <c r="A358" s="4" t="s">
        <v>142</v>
      </c>
      <c r="B358" s="4" t="s">
        <v>332</v>
      </c>
      <c r="C358" s="4"/>
      <c r="D358" s="4"/>
      <c r="E358" s="4"/>
      <c r="G358" s="4"/>
      <c r="H358" s="4"/>
      <c r="K358" s="4"/>
    </row>
    <row r="359" spans="1:13">
      <c r="A359" s="4" t="s">
        <v>142</v>
      </c>
      <c r="B359" s="4" t="s">
        <v>333</v>
      </c>
      <c r="C359" s="4"/>
      <c r="D359" s="4"/>
      <c r="E359" s="4"/>
      <c r="G359" s="4"/>
      <c r="H359" s="4"/>
      <c r="K359" s="4"/>
    </row>
    <row r="360" spans="1:13">
      <c r="A360" s="4"/>
      <c r="B360" s="4"/>
      <c r="C360" s="4"/>
      <c r="D360" s="4"/>
      <c r="E360" s="4"/>
      <c r="G360" s="4"/>
      <c r="H360" s="4"/>
      <c r="K360" s="4"/>
    </row>
    <row r="361" spans="1:13">
      <c r="A361" s="4"/>
      <c r="B361" s="4" t="s">
        <v>334</v>
      </c>
      <c r="C361" s="4"/>
      <c r="D361" s="4"/>
      <c r="E361" s="4"/>
      <c r="G361" s="4"/>
      <c r="H361" s="4"/>
      <c r="K361" s="4"/>
    </row>
    <row r="362" spans="1:13">
      <c r="A362" s="4"/>
      <c r="B362" s="4"/>
      <c r="C362" s="4"/>
      <c r="D362" s="4"/>
      <c r="E362" s="4"/>
      <c r="G362" s="4"/>
      <c r="H362" s="4"/>
      <c r="K362" s="4"/>
    </row>
    <row r="363" spans="1:13">
      <c r="A363" s="4" t="s">
        <v>142</v>
      </c>
      <c r="B363" s="4" t="s">
        <v>335</v>
      </c>
      <c r="C363" s="4"/>
      <c r="D363" s="4"/>
      <c r="E363" s="4"/>
      <c r="G363" s="4"/>
      <c r="H363" s="4"/>
      <c r="K363" s="4"/>
    </row>
    <row r="364" spans="1:13">
      <c r="A364" s="4" t="s">
        <v>142</v>
      </c>
      <c r="B364" s="4" t="s">
        <v>336</v>
      </c>
      <c r="C364" s="4"/>
      <c r="D364" s="4"/>
      <c r="E364" s="4"/>
      <c r="G364" s="4"/>
      <c r="H364" s="4"/>
      <c r="K364" s="4"/>
    </row>
    <row r="365" spans="1:13">
      <c r="A365" s="4" t="s">
        <v>142</v>
      </c>
      <c r="B365" s="4" t="s">
        <v>337</v>
      </c>
      <c r="C365" s="4"/>
      <c r="D365" s="4"/>
      <c r="E365" s="4"/>
      <c r="G365" s="4"/>
      <c r="H365" s="4"/>
      <c r="K365" s="4"/>
    </row>
    <row r="366" spans="1:13">
      <c r="A366" s="4"/>
      <c r="B366" s="4"/>
      <c r="C366" s="4"/>
      <c r="D366" s="4"/>
      <c r="E366" s="4"/>
      <c r="G366" s="4"/>
      <c r="H366" s="4"/>
      <c r="K366" s="4"/>
    </row>
    <row r="367" spans="1:13">
      <c r="A367" s="4"/>
      <c r="B367" s="4" t="s">
        <v>338</v>
      </c>
      <c r="C367" s="4"/>
      <c r="D367" s="4"/>
      <c r="E367" s="4"/>
      <c r="G367" s="4"/>
      <c r="H367" s="4"/>
      <c r="K367" s="4"/>
    </row>
    <row r="368" spans="1:13">
      <c r="B368" s="5" t="s">
        <v>339</v>
      </c>
      <c r="C368" s="5"/>
      <c r="D368" s="5"/>
      <c r="E368" s="5"/>
      <c r="F368" s="8">
        <f>SUM(H353:H368)</f>
        <v>0</v>
      </c>
      <c r="G368" s="5"/>
      <c r="I368" s="8">
        <f>PRODUCT(F368,G368)</f>
        <v>0</v>
      </c>
      <c r="K368" s="5" t="s">
        <v>112</v>
      </c>
      <c r="L368" s="5"/>
      <c r="M368" s="5"/>
    </row>
    <row r="370" spans="1:13">
      <c r="A370" s="9" t="s">
        <v>340</v>
      </c>
      <c r="B370" s="9" t="s">
        <v>341</v>
      </c>
    </row>
    <row r="371" spans="1:13">
      <c r="A371" s="4"/>
      <c r="B371" s="4"/>
      <c r="C371" s="4"/>
      <c r="D371" s="4"/>
      <c r="E371" s="4"/>
      <c r="G371" s="4"/>
      <c r="H371" s="4"/>
    </row>
    <row r="372" spans="1:13">
      <c r="A372" s="4"/>
      <c r="B372" s="4" t="s">
        <v>342</v>
      </c>
      <c r="C372" s="4"/>
      <c r="D372" s="4"/>
      <c r="E372" s="4"/>
      <c r="G372" s="4"/>
      <c r="H372" s="4"/>
    </row>
    <row r="373" spans="1:13">
      <c r="A373" s="4"/>
      <c r="B373" s="4"/>
      <c r="C373" s="4"/>
      <c r="D373" s="4"/>
      <c r="E373" s="4"/>
      <c r="G373" s="4"/>
      <c r="H373" s="4"/>
    </row>
    <row r="374" spans="1:13">
      <c r="A374" s="4"/>
      <c r="B374" s="4" t="s">
        <v>343</v>
      </c>
      <c r="C374" s="4"/>
      <c r="D374" s="4"/>
      <c r="E374" s="4"/>
      <c r="G374" s="4"/>
      <c r="H374" s="4"/>
    </row>
    <row r="375" spans="1:13">
      <c r="A375" s="4"/>
      <c r="B375" s="4"/>
      <c r="C375" s="4"/>
      <c r="D375" s="4"/>
      <c r="E375" s="4"/>
      <c r="G375" s="4"/>
      <c r="H375" s="4"/>
    </row>
    <row r="376" spans="1:13">
      <c r="A376" s="4"/>
      <c r="B376" s="10" t="s">
        <v>128</v>
      </c>
      <c r="C376" s="4"/>
      <c r="D376" s="4"/>
      <c r="E376" s="4"/>
      <c r="G376" s="4"/>
      <c r="H376" s="4"/>
    </row>
    <row r="377" spans="1:13">
      <c r="A377" s="4"/>
      <c r="B377" s="4"/>
      <c r="C377" s="4"/>
      <c r="D377" s="4"/>
      <c r="E377" s="4"/>
      <c r="G377" s="4"/>
      <c r="H377" s="4"/>
    </row>
    <row r="378" spans="1:13">
      <c r="A378" s="4"/>
      <c r="B378" s="10" t="s">
        <v>344</v>
      </c>
      <c r="C378" s="4"/>
      <c r="D378" s="4"/>
      <c r="E378" s="4"/>
      <c r="G378" s="4"/>
      <c r="H378" s="4"/>
    </row>
    <row r="379" spans="1:13">
      <c r="A379" s="4"/>
      <c r="B379" s="4"/>
      <c r="C379" s="4"/>
      <c r="D379" s="4"/>
      <c r="E379" s="4"/>
      <c r="G379" s="4"/>
      <c r="H379" s="4"/>
    </row>
    <row r="380" spans="1:13">
      <c r="A380" s="4"/>
      <c r="B380" s="4" t="s">
        <v>345</v>
      </c>
      <c r="C380" s="4"/>
      <c r="D380" s="4"/>
      <c r="E380" s="4"/>
      <c r="G380" s="4"/>
      <c r="H380" s="4"/>
    </row>
    <row r="381" spans="1:13">
      <c r="B381" s="5" t="s">
        <v>346</v>
      </c>
      <c r="C381" s="5"/>
      <c r="D381" s="5"/>
      <c r="E381" s="5"/>
      <c r="F381" s="8">
        <f>SUM(H371:H381)</f>
        <v>0</v>
      </c>
      <c r="G381" s="5"/>
      <c r="I381" s="8">
        <f>PRODUCT(F381,G381)</f>
        <v>0</v>
      </c>
      <c r="K381" s="5" t="s">
        <v>112</v>
      </c>
      <c r="L381" s="5"/>
      <c r="M381" s="5"/>
    </row>
    <row r="383" spans="1:13">
      <c r="A383" s="9" t="s">
        <v>347</v>
      </c>
      <c r="B383" s="9" t="s">
        <v>348</v>
      </c>
    </row>
    <row r="384" spans="1:13">
      <c r="A384" s="4"/>
      <c r="B384" s="4" t="s">
        <v>349</v>
      </c>
      <c r="C384" s="4"/>
      <c r="D384" s="4"/>
      <c r="E384" s="4"/>
      <c r="F384" s="4" t="s">
        <v>350</v>
      </c>
      <c r="G384" s="4"/>
      <c r="H384" s="4"/>
    </row>
    <row r="385" spans="1:13">
      <c r="A385" s="4"/>
      <c r="B385" s="4" t="s">
        <v>351</v>
      </c>
      <c r="C385" s="4"/>
      <c r="D385" s="4"/>
      <c r="E385" s="4"/>
      <c r="F385" s="4" t="s">
        <v>350</v>
      </c>
      <c r="G385" s="4"/>
      <c r="H385" s="4"/>
    </row>
    <row r="386" spans="1:13">
      <c r="A386" s="4"/>
      <c r="B386" s="4" t="s">
        <v>352</v>
      </c>
      <c r="C386" s="4"/>
      <c r="D386" s="4"/>
      <c r="E386" s="4"/>
      <c r="F386" s="4" t="s">
        <v>350</v>
      </c>
      <c r="G386" s="4"/>
      <c r="H386" s="4"/>
    </row>
    <row r="387" spans="1:13">
      <c r="A387" s="4"/>
      <c r="B387" s="4" t="s">
        <v>353</v>
      </c>
      <c r="C387" s="4"/>
      <c r="D387" s="4"/>
      <c r="E387" s="4"/>
      <c r="F387" s="4" t="s">
        <v>350</v>
      </c>
      <c r="G387" s="4"/>
      <c r="H387" s="4"/>
    </row>
    <row r="388" spans="1:13">
      <c r="A388" s="4"/>
      <c r="B388" s="4" t="s">
        <v>354</v>
      </c>
      <c r="C388" s="4"/>
      <c r="D388" s="4"/>
      <c r="E388" s="4"/>
      <c r="F388" s="4" t="s">
        <v>350</v>
      </c>
      <c r="G388" s="4"/>
      <c r="H388" s="4"/>
    </row>
    <row r="389" spans="1:13">
      <c r="B389" s="5" t="s">
        <v>355</v>
      </c>
      <c r="C389" s="5"/>
      <c r="D389" s="5"/>
      <c r="E389" s="5"/>
      <c r="F389" s="8">
        <f>SUM(H384:H389)</f>
        <v>0</v>
      </c>
      <c r="G389" s="5"/>
      <c r="I389" s="8">
        <f>PRODUCT(F389,G389)</f>
        <v>0</v>
      </c>
      <c r="K389" s="5" t="s">
        <v>112</v>
      </c>
      <c r="L389" s="5"/>
      <c r="M389" s="5"/>
    </row>
    <row r="390" spans="1:13">
      <c r="B390" s="5" t="s">
        <v>356</v>
      </c>
      <c r="C390" s="5"/>
      <c r="D390" s="5"/>
      <c r="E390" s="5"/>
      <c r="F390" s="8">
        <f>SUM(I62:I390)</f>
        <v>0</v>
      </c>
      <c r="G390" s="5"/>
      <c r="J390" s="8">
        <f>PRODUCT(F390,G390)</f>
        <v>0</v>
      </c>
      <c r="K390" s="5"/>
    </row>
    <row r="392" spans="1:13">
      <c r="A392" s="5"/>
      <c r="B392" s="5" t="s">
        <v>349</v>
      </c>
    </row>
    <row r="393" spans="1:13">
      <c r="A393" s="4"/>
      <c r="B393" s="4"/>
      <c r="C393" s="4"/>
      <c r="D393" s="4"/>
      <c r="E393" s="4"/>
      <c r="G393" s="4"/>
      <c r="I393" s="4"/>
      <c r="K393" s="5"/>
    </row>
    <row r="394" spans="1:13">
      <c r="A394" s="4"/>
      <c r="B394" s="4" t="s">
        <v>357</v>
      </c>
      <c r="C394" s="4"/>
      <c r="D394" s="4"/>
      <c r="E394" s="4"/>
      <c r="G394" s="4"/>
      <c r="I394" s="4"/>
      <c r="K394" s="5"/>
    </row>
    <row r="396" spans="1:13">
      <c r="A396" s="9"/>
      <c r="B396" s="9" t="s">
        <v>358</v>
      </c>
    </row>
    <row r="397" spans="1:13">
      <c r="A397" s="4"/>
      <c r="B397" s="4"/>
      <c r="C397" s="4"/>
      <c r="D397" s="4"/>
      <c r="E397" s="4"/>
      <c r="G397" s="4"/>
      <c r="H397" s="4"/>
    </row>
    <row r="398" spans="1:13">
      <c r="A398" s="4"/>
      <c r="B398" s="4" t="s">
        <v>359</v>
      </c>
      <c r="C398" s="4"/>
      <c r="D398" s="4"/>
      <c r="E398" s="4"/>
      <c r="G398" s="4"/>
      <c r="H398" s="4"/>
    </row>
    <row r="399" spans="1:13">
      <c r="A399" s="4"/>
      <c r="B399" s="4" t="s">
        <v>360</v>
      </c>
      <c r="C399" s="7">
        <v>7383</v>
      </c>
      <c r="D399" s="4" t="s">
        <v>32</v>
      </c>
      <c r="E399" s="7">
        <v>500</v>
      </c>
      <c r="F399" s="7">
        <f>C399*E399</f>
        <v>3691500</v>
      </c>
      <c r="G399" s="4"/>
      <c r="H399" s="7">
        <f>PRODUCT(F399,G399)</f>
        <v>3691500</v>
      </c>
    </row>
    <row r="400" spans="1:13">
      <c r="A400" s="4"/>
      <c r="B400" s="4" t="s">
        <v>361</v>
      </c>
      <c r="C400" s="7">
        <v>6369</v>
      </c>
      <c r="D400" s="4" t="s">
        <v>32</v>
      </c>
      <c r="E400" s="7">
        <v>35</v>
      </c>
      <c r="F400" s="7">
        <f>C400*E400</f>
        <v>222915</v>
      </c>
      <c r="G400" s="4"/>
      <c r="H400" s="7">
        <f>PRODUCT(F400,G400)</f>
        <v>222915</v>
      </c>
    </row>
    <row r="401" spans="1:11">
      <c r="A401" s="4"/>
      <c r="B401" s="4" t="s">
        <v>362</v>
      </c>
      <c r="C401" s="7">
        <v>2</v>
      </c>
      <c r="D401" s="4" t="s">
        <v>46</v>
      </c>
      <c r="E401" s="7">
        <v>150000</v>
      </c>
      <c r="F401" s="7">
        <f>C401*E401</f>
        <v>300000</v>
      </c>
      <c r="G401" s="4"/>
      <c r="H401" s="7">
        <f>PRODUCT(F401,G401)</f>
        <v>300000</v>
      </c>
    </row>
    <row r="402" spans="1:11">
      <c r="A402" s="4"/>
      <c r="B402" s="4" t="s">
        <v>363</v>
      </c>
      <c r="C402" s="7">
        <v>28146</v>
      </c>
      <c r="D402" s="4" t="s">
        <v>32</v>
      </c>
      <c r="E402" s="7">
        <v>5</v>
      </c>
      <c r="F402" s="7">
        <f>C402*E402</f>
        <v>140730</v>
      </c>
      <c r="G402" s="4"/>
      <c r="H402" s="7">
        <f>PRODUCT(F402,G402)</f>
        <v>140730</v>
      </c>
    </row>
    <row r="403" spans="1:11">
      <c r="A403" s="4"/>
      <c r="B403" s="4" t="s">
        <v>364</v>
      </c>
      <c r="C403" s="7">
        <v>41900</v>
      </c>
      <c r="D403" s="4" t="s">
        <v>32</v>
      </c>
      <c r="E403" s="7">
        <v>103.941408114558</v>
      </c>
      <c r="F403" s="12">
        <v>4355145</v>
      </c>
      <c r="G403" s="4"/>
      <c r="H403" s="12">
        <v>4355145</v>
      </c>
    </row>
    <row r="404" spans="1:11">
      <c r="A404" s="4"/>
      <c r="B404" s="4"/>
      <c r="C404" s="4"/>
      <c r="D404" s="4"/>
      <c r="E404" s="4"/>
      <c r="G404" s="4"/>
      <c r="H404" s="4"/>
    </row>
    <row r="405" spans="1:11">
      <c r="A405" s="4"/>
      <c r="B405" s="4" t="s">
        <v>60</v>
      </c>
      <c r="C405" s="7">
        <v>10</v>
      </c>
      <c r="D405" s="4" t="s">
        <v>61</v>
      </c>
      <c r="E405" s="7">
        <v>4355145</v>
      </c>
      <c r="F405" s="12">
        <v>435514.5</v>
      </c>
      <c r="G405" s="4"/>
      <c r="H405" s="7">
        <f>PRODUCT(F405,G405)</f>
        <v>435514.5</v>
      </c>
    </row>
    <row r="406" spans="1:11">
      <c r="A406" s="4"/>
      <c r="B406" s="4" t="s">
        <v>62</v>
      </c>
      <c r="C406" s="7">
        <v>5</v>
      </c>
      <c r="D406" s="4" t="s">
        <v>61</v>
      </c>
      <c r="E406" s="7">
        <v>4790659.5</v>
      </c>
      <c r="F406" s="12">
        <v>239532.97500000001</v>
      </c>
      <c r="G406" s="4"/>
      <c r="H406" s="7">
        <f>PRODUCT(F406,G406)</f>
        <v>239532.97500000001</v>
      </c>
    </row>
    <row r="407" spans="1:11">
      <c r="A407" s="4"/>
      <c r="B407" s="4" t="s">
        <v>365</v>
      </c>
      <c r="C407" s="7">
        <v>3</v>
      </c>
      <c r="D407" s="4" t="s">
        <v>61</v>
      </c>
      <c r="E407" s="7">
        <v>5030192.4749999996</v>
      </c>
      <c r="F407" s="12">
        <v>150905.77424999999</v>
      </c>
      <c r="G407" s="4"/>
      <c r="H407" s="7">
        <f>PRODUCT(F407,G407)</f>
        <v>150905.77424999999</v>
      </c>
    </row>
    <row r="408" spans="1:11">
      <c r="A408" s="4"/>
      <c r="B408" s="4" t="s">
        <v>9</v>
      </c>
      <c r="C408" s="7">
        <v>28164</v>
      </c>
      <c r="D408" s="4" t="s">
        <v>32</v>
      </c>
      <c r="E408" s="7">
        <v>183.961733036856</v>
      </c>
      <c r="F408" s="12">
        <v>5181098.2492500003</v>
      </c>
      <c r="G408" s="4"/>
      <c r="H408" s="12">
        <v>5181098.2492500003</v>
      </c>
    </row>
    <row r="409" spans="1:11">
      <c r="B409" s="5" t="s">
        <v>366</v>
      </c>
      <c r="C409" s="8">
        <v>41918</v>
      </c>
      <c r="D409" s="5" t="s">
        <v>32</v>
      </c>
      <c r="E409" s="8">
        <v>123.600797968653</v>
      </c>
      <c r="F409" s="8">
        <f>SUM(H394:H402,H404:H407,H409:H409)</f>
        <v>5181098.2492499994</v>
      </c>
      <c r="G409" s="5"/>
      <c r="I409" s="8">
        <f>PRODUCT(F409,G409)</f>
        <v>5181098.2492499994</v>
      </c>
      <c r="K409" s="5"/>
    </row>
    <row r="411" spans="1:11">
      <c r="A411" s="9"/>
      <c r="B411" s="9" t="s">
        <v>367</v>
      </c>
    </row>
    <row r="412" spans="1:11">
      <c r="A412" s="4"/>
      <c r="B412" s="4"/>
      <c r="C412" s="4"/>
      <c r="D412" s="4"/>
      <c r="E412" s="4"/>
      <c r="G412" s="4"/>
      <c r="H412" s="4"/>
    </row>
    <row r="413" spans="1:11">
      <c r="A413" s="4"/>
      <c r="B413" s="4" t="s">
        <v>368</v>
      </c>
      <c r="C413" s="4"/>
      <c r="D413" s="4"/>
      <c r="E413" s="4"/>
      <c r="G413" s="4"/>
      <c r="H413" s="4"/>
    </row>
    <row r="414" spans="1:11">
      <c r="A414" s="4"/>
      <c r="B414" s="4"/>
      <c r="C414" s="4"/>
      <c r="D414" s="4"/>
      <c r="E414" s="4"/>
      <c r="G414" s="4"/>
      <c r="H414" s="4"/>
    </row>
    <row r="415" spans="1:11">
      <c r="A415" s="4"/>
      <c r="B415" s="4" t="s">
        <v>369</v>
      </c>
      <c r="C415" s="4"/>
      <c r="D415" s="4" t="s">
        <v>370</v>
      </c>
      <c r="E415" s="4"/>
      <c r="G415" s="4"/>
      <c r="H415" s="4"/>
    </row>
    <row r="416" spans="1:11">
      <c r="A416" s="4"/>
      <c r="B416" s="4"/>
      <c r="C416" s="4"/>
      <c r="D416" s="4"/>
      <c r="E416" s="4"/>
      <c r="G416" s="4"/>
      <c r="H416" s="4"/>
    </row>
    <row r="417" spans="1:8">
      <c r="A417" s="4"/>
      <c r="B417" s="4" t="s">
        <v>371</v>
      </c>
      <c r="C417" s="7">
        <v>2614</v>
      </c>
      <c r="D417" s="4" t="s">
        <v>32</v>
      </c>
      <c r="E417" s="7">
        <v>1000</v>
      </c>
      <c r="F417" s="7">
        <f>C417*E417</f>
        <v>2614000</v>
      </c>
      <c r="G417" s="4"/>
      <c r="H417" s="7">
        <f>PRODUCT(F417,G417)</f>
        <v>2614000</v>
      </c>
    </row>
    <row r="418" spans="1:8">
      <c r="A418" s="4"/>
      <c r="B418" s="4" t="s">
        <v>372</v>
      </c>
      <c r="C418" s="7">
        <v>5131</v>
      </c>
      <c r="D418" s="4" t="s">
        <v>32</v>
      </c>
      <c r="E418" s="7">
        <v>500</v>
      </c>
      <c r="F418" s="7">
        <f>C418*E418</f>
        <v>2565500</v>
      </c>
      <c r="G418" s="4"/>
      <c r="H418" s="7">
        <f>PRODUCT(F418,G418)</f>
        <v>2565500</v>
      </c>
    </row>
    <row r="419" spans="1:8">
      <c r="A419" s="4"/>
      <c r="B419" s="4" t="s">
        <v>373</v>
      </c>
      <c r="C419" s="7">
        <v>790</v>
      </c>
      <c r="D419" s="4" t="s">
        <v>32</v>
      </c>
      <c r="E419" s="7">
        <v>250</v>
      </c>
      <c r="F419" s="7">
        <f>C419*E419</f>
        <v>197500</v>
      </c>
      <c r="G419" s="4"/>
      <c r="H419" s="7">
        <f>PRODUCT(F419,G419)</f>
        <v>197500</v>
      </c>
    </row>
    <row r="420" spans="1:8">
      <c r="A420" s="4"/>
      <c r="B420" s="4" t="s">
        <v>374</v>
      </c>
      <c r="C420" s="7">
        <v>1974</v>
      </c>
      <c r="D420" s="4" t="s">
        <v>32</v>
      </c>
      <c r="E420" s="7">
        <v>350</v>
      </c>
      <c r="F420" s="7">
        <f>C420*E420</f>
        <v>690900</v>
      </c>
      <c r="G420" s="4"/>
      <c r="H420" s="7">
        <f>PRODUCT(F420,G420)</f>
        <v>690900</v>
      </c>
    </row>
    <row r="421" spans="1:8">
      <c r="A421" s="4"/>
      <c r="B421" s="4" t="s">
        <v>375</v>
      </c>
      <c r="C421" s="7">
        <v>3433</v>
      </c>
      <c r="D421" s="4" t="s">
        <v>32</v>
      </c>
      <c r="E421" s="7">
        <v>50</v>
      </c>
      <c r="F421" s="7">
        <f>C421*E421</f>
        <v>171650</v>
      </c>
      <c r="G421" s="4"/>
      <c r="H421" s="7">
        <f>PRODUCT(F421,G421)</f>
        <v>171650</v>
      </c>
    </row>
    <row r="422" spans="1:8">
      <c r="A422" s="4"/>
      <c r="B422" s="4"/>
      <c r="C422" s="4"/>
      <c r="D422" s="4"/>
      <c r="E422" s="4"/>
      <c r="G422" s="4"/>
      <c r="H422" s="4"/>
    </row>
    <row r="423" spans="1:8">
      <c r="A423" s="4"/>
      <c r="B423" s="4" t="s">
        <v>376</v>
      </c>
      <c r="C423" s="7">
        <v>13942</v>
      </c>
      <c r="D423" s="4" t="s">
        <v>32</v>
      </c>
      <c r="E423" s="7">
        <v>20</v>
      </c>
      <c r="F423" s="7">
        <f>C423*E423</f>
        <v>278840</v>
      </c>
      <c r="G423" s="4"/>
      <c r="H423" s="7">
        <f>PRODUCT(F423,G423)</f>
        <v>278840</v>
      </c>
    </row>
    <row r="424" spans="1:8">
      <c r="A424" s="4"/>
      <c r="B424" s="4" t="s">
        <v>377</v>
      </c>
      <c r="C424" s="7">
        <v>1</v>
      </c>
      <c r="D424" s="4" t="s">
        <v>44</v>
      </c>
      <c r="E424" s="7">
        <v>350000</v>
      </c>
      <c r="F424" s="7">
        <f>C424*E424</f>
        <v>350000</v>
      </c>
      <c r="G424" s="4"/>
      <c r="H424" s="7">
        <f>PRODUCT(F424,G424)</f>
        <v>350000</v>
      </c>
    </row>
    <row r="425" spans="1:8">
      <c r="A425" s="4"/>
      <c r="B425" s="4" t="s">
        <v>378</v>
      </c>
      <c r="C425" s="7">
        <v>1</v>
      </c>
      <c r="D425" s="4" t="s">
        <v>44</v>
      </c>
      <c r="E425" s="7">
        <v>500000</v>
      </c>
      <c r="F425" s="7">
        <f>C425*E425</f>
        <v>500000</v>
      </c>
      <c r="G425" s="4"/>
      <c r="H425" s="7">
        <f>PRODUCT(F425,G425)</f>
        <v>500000</v>
      </c>
    </row>
    <row r="426" spans="1:8">
      <c r="A426" s="4"/>
      <c r="B426" s="4" t="s">
        <v>379</v>
      </c>
      <c r="C426" s="7">
        <v>1</v>
      </c>
      <c r="D426" s="4" t="s">
        <v>44</v>
      </c>
      <c r="E426" s="7">
        <v>200000</v>
      </c>
      <c r="F426" s="7">
        <f>C426*E426</f>
        <v>200000</v>
      </c>
      <c r="G426" s="4"/>
      <c r="H426" s="7">
        <f>PRODUCT(F426,G426)</f>
        <v>200000</v>
      </c>
    </row>
    <row r="427" spans="1:8">
      <c r="A427" s="4"/>
      <c r="B427" s="4" t="s">
        <v>380</v>
      </c>
      <c r="C427" s="7">
        <v>1</v>
      </c>
      <c r="D427" s="4" t="s">
        <v>44</v>
      </c>
      <c r="E427" s="7">
        <v>200000</v>
      </c>
      <c r="F427" s="7">
        <f>C427*E427</f>
        <v>200000</v>
      </c>
      <c r="G427" s="4"/>
      <c r="H427" s="7">
        <f>PRODUCT(F427,G427)</f>
        <v>200000</v>
      </c>
    </row>
    <row r="428" spans="1:8">
      <c r="A428" s="4"/>
      <c r="B428" s="4" t="s">
        <v>381</v>
      </c>
      <c r="C428" s="7">
        <v>1</v>
      </c>
      <c r="D428" s="4" t="s">
        <v>44</v>
      </c>
      <c r="E428" s="7">
        <v>200000</v>
      </c>
      <c r="F428" s="7">
        <f>C428*E428</f>
        <v>200000</v>
      </c>
      <c r="G428" s="4"/>
      <c r="H428" s="7">
        <f>PRODUCT(F428,G428)</f>
        <v>200000</v>
      </c>
    </row>
    <row r="429" spans="1:8">
      <c r="A429" s="4"/>
      <c r="B429" s="4" t="s">
        <v>382</v>
      </c>
      <c r="C429" s="7">
        <v>1</v>
      </c>
      <c r="D429" s="4" t="s">
        <v>44</v>
      </c>
      <c r="E429" s="7">
        <v>500000</v>
      </c>
      <c r="F429" s="7">
        <f>C429*E429</f>
        <v>500000</v>
      </c>
      <c r="G429" s="4"/>
      <c r="H429" s="7">
        <f>PRODUCT(F429,G429)</f>
        <v>500000</v>
      </c>
    </row>
    <row r="430" spans="1:8">
      <c r="A430" s="4"/>
      <c r="B430" s="4"/>
      <c r="C430" s="4"/>
      <c r="D430" s="4"/>
      <c r="E430" s="4"/>
      <c r="G430" s="4"/>
      <c r="H430" s="4"/>
    </row>
    <row r="431" spans="1:8">
      <c r="A431" s="4"/>
      <c r="B431" s="4" t="s">
        <v>364</v>
      </c>
      <c r="C431" s="7">
        <v>13942</v>
      </c>
      <c r="D431" s="4" t="s">
        <v>32</v>
      </c>
      <c r="E431" s="7">
        <v>607.40137713384001</v>
      </c>
      <c r="F431" s="12">
        <v>8468390</v>
      </c>
      <c r="G431" s="4"/>
      <c r="H431" s="12">
        <v>8468390</v>
      </c>
    </row>
    <row r="432" spans="1:8">
      <c r="A432" s="4"/>
      <c r="B432" s="4"/>
      <c r="C432" s="4"/>
      <c r="D432" s="4"/>
      <c r="E432" s="4"/>
      <c r="G432" s="4"/>
      <c r="H432" s="4"/>
    </row>
    <row r="433" spans="1:13">
      <c r="A433" s="4"/>
      <c r="B433" s="4" t="s">
        <v>60</v>
      </c>
      <c r="C433" s="7">
        <v>10</v>
      </c>
      <c r="D433" s="4" t="s">
        <v>61</v>
      </c>
      <c r="E433" s="7">
        <v>11757280</v>
      </c>
      <c r="F433" s="12">
        <v>1175728</v>
      </c>
      <c r="G433" s="4"/>
      <c r="H433" s="7">
        <f>PRODUCT(F433,G433)</f>
        <v>1175728</v>
      </c>
    </row>
    <row r="434" spans="1:13">
      <c r="A434" s="4"/>
      <c r="B434" s="4" t="s">
        <v>62</v>
      </c>
      <c r="C434" s="7">
        <v>5</v>
      </c>
      <c r="D434" s="4" t="s">
        <v>61</v>
      </c>
      <c r="E434" s="7">
        <v>12933008</v>
      </c>
      <c r="F434" s="12">
        <v>646650.4</v>
      </c>
      <c r="G434" s="4"/>
      <c r="H434" s="7">
        <f>PRODUCT(F434,G434)</f>
        <v>646650.4</v>
      </c>
    </row>
    <row r="435" spans="1:13">
      <c r="A435" s="4"/>
      <c r="B435" s="4" t="s">
        <v>365</v>
      </c>
      <c r="C435" s="7">
        <v>3</v>
      </c>
      <c r="D435" s="4" t="s">
        <v>61</v>
      </c>
      <c r="E435" s="7">
        <v>13579658.4</v>
      </c>
      <c r="F435" s="12">
        <v>407389.75199999998</v>
      </c>
      <c r="G435" s="4"/>
      <c r="H435" s="7">
        <f>PRODUCT(F435,G435)</f>
        <v>407389.75199999998</v>
      </c>
    </row>
    <row r="436" spans="1:13">
      <c r="A436" s="4"/>
      <c r="B436" s="4" t="s">
        <v>9</v>
      </c>
      <c r="C436" s="7">
        <v>13960</v>
      </c>
      <c r="D436" s="4" t="s">
        <v>32</v>
      </c>
      <c r="E436" s="7">
        <v>766.34370716332398</v>
      </c>
      <c r="F436" s="12">
        <v>10698158.152000001</v>
      </c>
      <c r="G436" s="4"/>
      <c r="H436" s="12">
        <v>10698158.152000001</v>
      </c>
    </row>
    <row r="437" spans="1:13">
      <c r="B437" s="5" t="s">
        <v>383</v>
      </c>
      <c r="C437" s="8">
        <v>13942</v>
      </c>
      <c r="D437" s="5" t="s">
        <v>32</v>
      </c>
      <c r="E437" s="8">
        <v>767.33310514990706</v>
      </c>
      <c r="F437" s="8">
        <f>SUM(H412:H430,H432:H435,H437:H437)</f>
        <v>10698158.152000001</v>
      </c>
      <c r="G437" s="5"/>
      <c r="I437" s="8">
        <f>PRODUCT(F437,G437)</f>
        <v>10698158.152000001</v>
      </c>
      <c r="K437" s="5"/>
    </row>
    <row r="439" spans="1:13">
      <c r="A439" s="9"/>
      <c r="B439" s="9" t="s">
        <v>384</v>
      </c>
    </row>
    <row r="440" spans="1:13">
      <c r="A440" s="4"/>
      <c r="B440" s="4"/>
      <c r="C440" s="4"/>
      <c r="D440" s="4"/>
      <c r="E440" s="4"/>
      <c r="G440" s="4"/>
      <c r="H440" s="4"/>
      <c r="K440" s="4"/>
      <c r="L440" s="4"/>
      <c r="M440" s="4"/>
    </row>
    <row r="441" spans="1:13">
      <c r="A441" s="4"/>
      <c r="B441" s="4" t="s">
        <v>384</v>
      </c>
      <c r="C441" s="4"/>
      <c r="D441" s="4"/>
      <c r="E441" s="4"/>
      <c r="G441" s="4"/>
      <c r="H441" s="4"/>
      <c r="K441" s="4"/>
      <c r="L441" s="4"/>
      <c r="M441" s="4"/>
    </row>
    <row r="442" spans="1:13">
      <c r="A442" s="4"/>
      <c r="B442" s="4" t="s">
        <v>385</v>
      </c>
      <c r="C442" s="7">
        <v>2964</v>
      </c>
      <c r="D442" s="4" t="s">
        <v>32</v>
      </c>
      <c r="E442" s="7">
        <v>100</v>
      </c>
      <c r="F442" s="7">
        <f>C442*E442</f>
        <v>296400</v>
      </c>
      <c r="G442" s="4"/>
      <c r="H442" s="7">
        <f>PRODUCT(F442,G442)</f>
        <v>296400</v>
      </c>
      <c r="K442" s="4"/>
      <c r="L442" s="7">
        <v>150</v>
      </c>
      <c r="M442" s="12">
        <v>186.45</v>
      </c>
    </row>
    <row r="443" spans="1:13">
      <c r="A443" s="4"/>
      <c r="B443" s="4" t="s">
        <v>386</v>
      </c>
      <c r="C443" s="7">
        <v>793</v>
      </c>
      <c r="D443" s="4" t="s">
        <v>387</v>
      </c>
      <c r="E443" s="7">
        <v>120</v>
      </c>
      <c r="F443" s="7">
        <f>C443*E443</f>
        <v>95160</v>
      </c>
      <c r="G443" s="4"/>
      <c r="H443" s="7">
        <f>PRODUCT(F443,G443)</f>
        <v>95160</v>
      </c>
      <c r="K443" s="4"/>
      <c r="L443" s="7">
        <v>200</v>
      </c>
      <c r="M443" s="12">
        <v>248.6</v>
      </c>
    </row>
    <row r="444" spans="1:13">
      <c r="A444" s="4"/>
      <c r="B444" s="4" t="s">
        <v>388</v>
      </c>
      <c r="C444" s="7">
        <v>9.9124999999999996</v>
      </c>
      <c r="D444" s="4" t="s">
        <v>46</v>
      </c>
      <c r="E444" s="7">
        <v>6000</v>
      </c>
      <c r="F444" s="7">
        <f>C444*E444</f>
        <v>59475</v>
      </c>
      <c r="G444" s="4"/>
      <c r="H444" s="7">
        <f>PRODUCT(F444,G444)</f>
        <v>59475</v>
      </c>
      <c r="K444" s="4"/>
      <c r="L444" s="7">
        <v>10000</v>
      </c>
      <c r="M444" s="12">
        <v>12430</v>
      </c>
    </row>
    <row r="445" spans="1:13">
      <c r="A445" s="4"/>
      <c r="B445" s="4" t="s">
        <v>389</v>
      </c>
      <c r="C445" s="7">
        <v>2964</v>
      </c>
      <c r="D445" s="4" t="s">
        <v>32</v>
      </c>
      <c r="E445" s="7">
        <v>12</v>
      </c>
      <c r="F445" s="7">
        <f>C445*E445</f>
        <v>35568</v>
      </c>
      <c r="G445" s="4"/>
      <c r="H445" s="7">
        <f>PRODUCT(F445,G445)</f>
        <v>35568</v>
      </c>
      <c r="K445" s="4"/>
      <c r="L445" s="7">
        <v>10</v>
      </c>
      <c r="M445" s="12">
        <v>12.43</v>
      </c>
    </row>
    <row r="446" spans="1:13">
      <c r="A446" s="4"/>
      <c r="B446" s="4" t="s">
        <v>390</v>
      </c>
      <c r="C446" s="7">
        <v>2964</v>
      </c>
      <c r="D446" s="4" t="s">
        <v>32</v>
      </c>
      <c r="E446" s="7">
        <v>20</v>
      </c>
      <c r="F446" s="7">
        <f>C446*E446</f>
        <v>59280</v>
      </c>
      <c r="G446" s="4"/>
      <c r="H446" s="7">
        <f>PRODUCT(F446,G446)</f>
        <v>59280</v>
      </c>
      <c r="K446" s="4"/>
      <c r="L446" s="4"/>
      <c r="M446" s="4"/>
    </row>
    <row r="447" spans="1:13">
      <c r="A447" s="4"/>
      <c r="B447" s="4" t="s">
        <v>364</v>
      </c>
      <c r="C447" s="7">
        <v>2964</v>
      </c>
      <c r="D447" s="4" t="s">
        <v>32</v>
      </c>
      <c r="E447" s="7">
        <v>184.17105263157899</v>
      </c>
      <c r="F447" s="12">
        <v>545883</v>
      </c>
      <c r="G447" s="4"/>
      <c r="H447" s="12">
        <v>545883</v>
      </c>
      <c r="K447" s="4"/>
      <c r="L447" s="4"/>
      <c r="M447" s="4"/>
    </row>
    <row r="448" spans="1:13">
      <c r="A448" s="4"/>
      <c r="B448" s="4"/>
      <c r="C448" s="4"/>
      <c r="D448" s="4"/>
      <c r="E448" s="4"/>
      <c r="G448" s="4"/>
      <c r="H448" s="4"/>
      <c r="K448" s="4"/>
      <c r="L448" s="4"/>
      <c r="M448" s="4"/>
    </row>
    <row r="449" spans="1:13">
      <c r="A449" s="4"/>
      <c r="B449" s="4" t="s">
        <v>60</v>
      </c>
      <c r="C449" s="7">
        <v>12</v>
      </c>
      <c r="D449" s="4" t="s">
        <v>61</v>
      </c>
      <c r="E449" s="7">
        <v>545883</v>
      </c>
      <c r="F449" s="12">
        <v>65505.96</v>
      </c>
      <c r="G449" s="4"/>
      <c r="H449" s="7">
        <f>PRODUCT(F449,G449)</f>
        <v>65505.96</v>
      </c>
      <c r="K449" s="4"/>
      <c r="L449" s="4"/>
      <c r="M449" s="4"/>
    </row>
    <row r="450" spans="1:13">
      <c r="A450" s="4"/>
      <c r="B450" s="4" t="s">
        <v>62</v>
      </c>
      <c r="C450" s="7">
        <v>3</v>
      </c>
      <c r="D450" s="4" t="s">
        <v>61</v>
      </c>
      <c r="E450" s="7">
        <v>670668.96</v>
      </c>
      <c r="F450" s="12">
        <v>20120.068800000001</v>
      </c>
      <c r="G450" s="4"/>
      <c r="H450" s="7">
        <f>PRODUCT(F450,G450)</f>
        <v>20120.068800000001</v>
      </c>
      <c r="K450" s="4"/>
      <c r="L450" s="4"/>
      <c r="M450" s="4"/>
    </row>
    <row r="451" spans="1:13">
      <c r="A451" s="4"/>
      <c r="B451" s="4" t="s">
        <v>365</v>
      </c>
      <c r="C451" s="7">
        <v>3</v>
      </c>
      <c r="D451" s="4" t="s">
        <v>61</v>
      </c>
      <c r="E451" s="7">
        <v>690789.02879999997</v>
      </c>
      <c r="F451" s="12">
        <v>20723.670864</v>
      </c>
      <c r="G451" s="4"/>
      <c r="H451" s="7">
        <f>PRODUCT(F451,G451)</f>
        <v>20723.670864</v>
      </c>
      <c r="K451" s="4"/>
      <c r="L451" s="4"/>
      <c r="M451" s="4"/>
    </row>
    <row r="452" spans="1:13">
      <c r="A452" s="4"/>
      <c r="B452" s="4" t="s">
        <v>9</v>
      </c>
      <c r="C452" s="7">
        <v>2964</v>
      </c>
      <c r="D452" s="4" t="s">
        <v>32</v>
      </c>
      <c r="E452" s="7">
        <v>220.051518105263</v>
      </c>
      <c r="F452" s="12">
        <v>652232.69966399996</v>
      </c>
      <c r="G452" s="4"/>
      <c r="H452" s="12">
        <v>652232.69966399996</v>
      </c>
      <c r="K452" s="4"/>
      <c r="L452" s="4"/>
      <c r="M452" s="4"/>
    </row>
    <row r="453" spans="1:13">
      <c r="B453" s="5" t="s">
        <v>391</v>
      </c>
      <c r="C453" s="8">
        <v>2964</v>
      </c>
      <c r="D453" s="5" t="s">
        <v>32</v>
      </c>
      <c r="E453" s="8">
        <v>220.051518105263</v>
      </c>
      <c r="F453" s="8">
        <f>SUM(H440:H446,H448:H451,H453:H453)</f>
        <v>652232.69966399996</v>
      </c>
      <c r="G453" s="5"/>
      <c r="I453" s="8">
        <f>PRODUCT(F453,G453)</f>
        <v>652232.69966399996</v>
      </c>
      <c r="K453" s="5"/>
    </row>
    <row r="455" spans="1:13">
      <c r="A455" s="9"/>
      <c r="B455" s="9" t="s">
        <v>392</v>
      </c>
    </row>
    <row r="456" spans="1:13">
      <c r="A456" s="4"/>
      <c r="B456" s="4"/>
      <c r="C456" s="4"/>
      <c r="D456" s="4"/>
      <c r="E456" s="4"/>
      <c r="G456" s="4"/>
      <c r="H456" s="4"/>
    </row>
    <row r="457" spans="1:13">
      <c r="A457" s="4"/>
      <c r="B457" s="4" t="s">
        <v>393</v>
      </c>
      <c r="C457" s="4"/>
      <c r="D457" s="4"/>
      <c r="E457" s="4"/>
      <c r="G457" s="4"/>
      <c r="H457" s="4"/>
    </row>
    <row r="458" spans="1:13">
      <c r="A458" s="4"/>
      <c r="B458" s="4"/>
      <c r="C458" s="4"/>
      <c r="D458" s="4"/>
      <c r="E458" s="4"/>
      <c r="G458" s="4"/>
      <c r="H458" s="4"/>
    </row>
    <row r="459" spans="1:13">
      <c r="A459" s="4"/>
      <c r="B459" s="4" t="s">
        <v>394</v>
      </c>
      <c r="C459" s="4"/>
      <c r="D459" s="4" t="s">
        <v>370</v>
      </c>
      <c r="E459" s="4"/>
      <c r="G459" s="4"/>
      <c r="H459" s="4"/>
    </row>
    <row r="460" spans="1:13">
      <c r="A460" s="4"/>
      <c r="B460" s="4"/>
      <c r="C460" s="4"/>
      <c r="D460" s="4"/>
      <c r="E460" s="4"/>
      <c r="G460" s="4"/>
      <c r="H460" s="4"/>
    </row>
    <row r="461" spans="1:13">
      <c r="A461" s="4"/>
      <c r="B461" s="4" t="s">
        <v>395</v>
      </c>
      <c r="C461" s="7">
        <v>848</v>
      </c>
      <c r="D461" s="4" t="s">
        <v>387</v>
      </c>
      <c r="E461" s="7">
        <v>3500</v>
      </c>
      <c r="F461" s="7">
        <f>C461*E461</f>
        <v>2968000</v>
      </c>
      <c r="G461" s="4"/>
      <c r="H461" s="7">
        <f>PRODUCT(F461,G461)</f>
        <v>2968000</v>
      </c>
    </row>
    <row r="462" spans="1:13">
      <c r="A462" s="4"/>
      <c r="B462" s="4" t="s">
        <v>396</v>
      </c>
      <c r="C462" s="7">
        <v>212</v>
      </c>
      <c r="D462" s="4" t="s">
        <v>387</v>
      </c>
      <c r="E462" s="7">
        <v>17500</v>
      </c>
      <c r="F462" s="7">
        <f>C462*E462</f>
        <v>3710000</v>
      </c>
      <c r="G462" s="4"/>
      <c r="H462" s="7">
        <f>PRODUCT(F462,G462)</f>
        <v>3710000</v>
      </c>
    </row>
    <row r="463" spans="1:13">
      <c r="A463" s="4"/>
      <c r="B463" s="4" t="s">
        <v>397</v>
      </c>
      <c r="C463" s="7">
        <v>11130</v>
      </c>
      <c r="D463" s="4" t="s">
        <v>398</v>
      </c>
      <c r="E463" s="7">
        <v>200</v>
      </c>
      <c r="F463" s="7">
        <f>C463*E463</f>
        <v>2226000</v>
      </c>
      <c r="G463" s="4"/>
      <c r="H463" s="7">
        <f>PRODUCT(F463,G463)</f>
        <v>2226000</v>
      </c>
    </row>
    <row r="464" spans="1:13">
      <c r="A464" s="4"/>
      <c r="B464" s="4" t="s">
        <v>399</v>
      </c>
      <c r="C464" s="7">
        <v>170</v>
      </c>
      <c r="D464" s="4" t="s">
        <v>387</v>
      </c>
      <c r="E464" s="7">
        <v>650</v>
      </c>
      <c r="F464" s="7">
        <f>C464*E464</f>
        <v>110500</v>
      </c>
      <c r="G464" s="4"/>
      <c r="H464" s="7">
        <f>PRODUCT(F464,G464)</f>
        <v>110500</v>
      </c>
    </row>
    <row r="465" spans="1:8">
      <c r="A465" s="4"/>
      <c r="B465" s="4" t="s">
        <v>400</v>
      </c>
      <c r="C465" s="7">
        <v>30213</v>
      </c>
      <c r="D465" s="4" t="s">
        <v>32</v>
      </c>
      <c r="E465" s="13">
        <v>7.117</v>
      </c>
      <c r="F465" s="7">
        <f>C465*E465</f>
        <v>215025.921</v>
      </c>
      <c r="G465" s="4"/>
      <c r="H465" s="7">
        <f>PRODUCT(F465,G465)</f>
        <v>215025.921</v>
      </c>
    </row>
    <row r="466" spans="1:8">
      <c r="A466" s="4"/>
      <c r="B466" s="4" t="s">
        <v>401</v>
      </c>
      <c r="C466" s="7">
        <v>2964</v>
      </c>
      <c r="D466" s="4" t="s">
        <v>32</v>
      </c>
      <c r="E466" s="13">
        <v>25.827999999999999</v>
      </c>
      <c r="F466" s="7">
        <f>C466*E466</f>
        <v>76554.191999999995</v>
      </c>
      <c r="G466" s="4"/>
      <c r="H466" s="7">
        <f>PRODUCT(F466,G466)</f>
        <v>76554.191999999995</v>
      </c>
    </row>
    <row r="467" spans="1:8">
      <c r="A467" s="4"/>
      <c r="B467" s="4" t="s">
        <v>402</v>
      </c>
      <c r="C467" s="7">
        <v>30213</v>
      </c>
      <c r="D467" s="4" t="s">
        <v>32</v>
      </c>
      <c r="E467" s="13">
        <v>4.2240000000000002</v>
      </c>
      <c r="F467" s="7">
        <f>C467*E467</f>
        <v>127619.712</v>
      </c>
      <c r="G467" s="4"/>
      <c r="H467" s="7">
        <f>PRODUCT(F467,G467)</f>
        <v>127619.712</v>
      </c>
    </row>
    <row r="468" spans="1:8">
      <c r="A468" s="4"/>
      <c r="B468" s="4" t="s">
        <v>403</v>
      </c>
      <c r="C468" s="4"/>
      <c r="D468" s="4"/>
      <c r="E468" s="4"/>
      <c r="F468" s="4" t="s">
        <v>404</v>
      </c>
      <c r="G468" s="4"/>
      <c r="H468" s="11" t="s">
        <v>404</v>
      </c>
    </row>
    <row r="469" spans="1:8">
      <c r="A469" s="4"/>
      <c r="B469" s="4" t="s">
        <v>405</v>
      </c>
      <c r="C469" s="4"/>
      <c r="D469" s="4"/>
      <c r="E469" s="4"/>
      <c r="F469" s="4" t="s">
        <v>404</v>
      </c>
      <c r="G469" s="4"/>
      <c r="H469" s="11" t="s">
        <v>404</v>
      </c>
    </row>
    <row r="470" spans="1:8">
      <c r="A470" s="4"/>
      <c r="B470" s="4" t="s">
        <v>406</v>
      </c>
      <c r="C470" s="7">
        <v>30213</v>
      </c>
      <c r="D470" s="4" t="s">
        <v>32</v>
      </c>
      <c r="E470" s="13">
        <v>1.6830000000000001</v>
      </c>
      <c r="F470" s="7">
        <f>C470*E470</f>
        <v>50848.478999999999</v>
      </c>
      <c r="G470" s="4"/>
      <c r="H470" s="7">
        <f>PRODUCT(F470,G470)</f>
        <v>50848.478999999999</v>
      </c>
    </row>
    <row r="471" spans="1:8">
      <c r="A471" s="4"/>
      <c r="B471" s="4" t="s">
        <v>407</v>
      </c>
      <c r="C471" s="7">
        <v>30213</v>
      </c>
      <c r="D471" s="4" t="s">
        <v>32</v>
      </c>
      <c r="E471" s="13">
        <v>23.6</v>
      </c>
      <c r="F471" s="7">
        <f>C471*E471</f>
        <v>713026.8</v>
      </c>
      <c r="G471" s="4"/>
      <c r="H471" s="7">
        <f>PRODUCT(F471,G471)</f>
        <v>713026.8</v>
      </c>
    </row>
    <row r="472" spans="1:8">
      <c r="A472" s="4"/>
      <c r="B472" s="4" t="s">
        <v>408</v>
      </c>
      <c r="C472" s="7">
        <v>1</v>
      </c>
      <c r="D472" s="4" t="s">
        <v>44</v>
      </c>
      <c r="E472" s="7">
        <v>1200000</v>
      </c>
      <c r="F472" s="7">
        <f>C472*E472</f>
        <v>1200000</v>
      </c>
      <c r="G472" s="4"/>
      <c r="H472" s="7">
        <f>PRODUCT(F472,G472)</f>
        <v>1200000</v>
      </c>
    </row>
    <row r="473" spans="1:8">
      <c r="A473" s="4"/>
      <c r="B473" s="4" t="s">
        <v>409</v>
      </c>
      <c r="C473" s="7">
        <v>30213</v>
      </c>
      <c r="D473" s="4" t="s">
        <v>32</v>
      </c>
      <c r="E473" s="13">
        <v>116.17</v>
      </c>
      <c r="F473" s="7">
        <f>C473*E473</f>
        <v>3509844.21</v>
      </c>
      <c r="G473" s="4"/>
      <c r="H473" s="7">
        <f>PRODUCT(F473,G473)</f>
        <v>3509844.21</v>
      </c>
    </row>
    <row r="474" spans="1:8">
      <c r="A474" s="4"/>
      <c r="B474" s="4" t="s">
        <v>364</v>
      </c>
      <c r="C474" s="7">
        <v>30213</v>
      </c>
      <c r="D474" s="4" t="s">
        <v>32</v>
      </c>
      <c r="E474" s="7">
        <v>493.41076073213497</v>
      </c>
      <c r="F474" s="12">
        <v>14907419.313999999</v>
      </c>
      <c r="G474" s="4"/>
      <c r="H474" s="12">
        <v>14907419.313999999</v>
      </c>
    </row>
    <row r="475" spans="1:8">
      <c r="A475" s="4"/>
      <c r="B475" s="4"/>
      <c r="C475" s="4"/>
      <c r="D475" s="4"/>
      <c r="E475" s="4"/>
      <c r="G475" s="4"/>
      <c r="H475" s="4"/>
    </row>
    <row r="476" spans="1:8">
      <c r="A476" s="4"/>
      <c r="B476" s="4"/>
      <c r="C476" s="4"/>
      <c r="D476" s="4"/>
      <c r="E476" s="4"/>
      <c r="G476" s="4"/>
      <c r="H476" s="4"/>
    </row>
    <row r="477" spans="1:8">
      <c r="A477" s="4"/>
      <c r="B477" s="4" t="s">
        <v>60</v>
      </c>
      <c r="C477" s="7">
        <v>10</v>
      </c>
      <c r="D477" s="4" t="s">
        <v>61</v>
      </c>
      <c r="E477" s="7">
        <v>20508758.515000001</v>
      </c>
      <c r="F477" s="12">
        <v>2050875.8515000001</v>
      </c>
      <c r="G477" s="4"/>
      <c r="H477" s="7">
        <f>PRODUCT(F477,G477)</f>
        <v>2050875.8515000001</v>
      </c>
    </row>
    <row r="478" spans="1:8">
      <c r="A478" s="4"/>
      <c r="B478" s="4" t="s">
        <v>62</v>
      </c>
      <c r="C478" s="7">
        <v>5</v>
      </c>
      <c r="D478" s="4" t="s">
        <v>61</v>
      </c>
      <c r="E478" s="7">
        <v>22851214.479499999</v>
      </c>
      <c r="F478" s="12">
        <v>1142560.723975</v>
      </c>
      <c r="G478" s="4"/>
      <c r="H478" s="7">
        <f>PRODUCT(F478,G478)</f>
        <v>1142560.723975</v>
      </c>
    </row>
    <row r="479" spans="1:8">
      <c r="A479" s="4"/>
      <c r="B479" s="4" t="s">
        <v>365</v>
      </c>
      <c r="C479" s="7">
        <v>3</v>
      </c>
      <c r="D479" s="4" t="s">
        <v>61</v>
      </c>
      <c r="E479" s="7">
        <v>23993775.203474998</v>
      </c>
      <c r="F479" s="12">
        <v>719813.25610424997</v>
      </c>
      <c r="G479" s="4"/>
      <c r="H479" s="7">
        <f>PRODUCT(F479,G479)</f>
        <v>719813.25610424997</v>
      </c>
    </row>
    <row r="480" spans="1:8">
      <c r="A480" s="4"/>
      <c r="B480" s="4" t="s">
        <v>9</v>
      </c>
      <c r="C480" s="7">
        <v>30213</v>
      </c>
      <c r="D480" s="4" t="s">
        <v>32</v>
      </c>
      <c r="E480" s="7">
        <v>622.93281519806703</v>
      </c>
      <c r="F480" s="12">
        <v>18820669.1455792</v>
      </c>
      <c r="G480" s="4"/>
      <c r="H480" s="12">
        <v>18820669.1455792</v>
      </c>
    </row>
    <row r="481" spans="1:11">
      <c r="B481" s="5" t="s">
        <v>410</v>
      </c>
      <c r="C481" s="8">
        <v>30213</v>
      </c>
      <c r="D481" s="5" t="s">
        <v>32</v>
      </c>
      <c r="E481" s="8">
        <v>622.93281519806703</v>
      </c>
      <c r="F481" s="8">
        <f>SUM(H456:H473,H475:H479,H481:H481)</f>
        <v>18820669.145579249</v>
      </c>
      <c r="G481" s="5"/>
      <c r="I481" s="8">
        <f>PRODUCT(F481,G481)</f>
        <v>18820669.145579249</v>
      </c>
      <c r="K481" s="5"/>
    </row>
    <row r="483" spans="1:11">
      <c r="A483" s="4"/>
      <c r="B483" s="4"/>
      <c r="C483" s="4"/>
      <c r="D483" s="4"/>
      <c r="E483" s="4"/>
      <c r="G483" s="4"/>
      <c r="I483" s="4"/>
      <c r="K483" s="5"/>
    </row>
    <row r="484" spans="1:11">
      <c r="A484" s="4"/>
      <c r="B484" s="4" t="s">
        <v>411</v>
      </c>
      <c r="C484" s="7">
        <v>30213</v>
      </c>
      <c r="D484" s="4" t="s">
        <v>32</v>
      </c>
      <c r="E484" s="7">
        <v>1170.09758205055</v>
      </c>
      <c r="F484" s="12">
        <v>35352158.246493198</v>
      </c>
      <c r="G484" s="4"/>
      <c r="I484" s="12">
        <v>35352158.246493198</v>
      </c>
      <c r="K484" s="5" t="s">
        <v>412</v>
      </c>
    </row>
    <row r="485" spans="1:11">
      <c r="A485" s="4"/>
      <c r="B485" s="4"/>
      <c r="C485" s="4"/>
      <c r="D485" s="4"/>
      <c r="E485" s="4"/>
      <c r="G485" s="4"/>
      <c r="I485" s="4"/>
      <c r="K485" s="5"/>
    </row>
    <row r="486" spans="1:11">
      <c r="A486" s="4"/>
      <c r="B486" s="4" t="s">
        <v>413</v>
      </c>
      <c r="C486" s="4"/>
      <c r="D486" s="4"/>
      <c r="E486" s="4"/>
      <c r="G486" s="4"/>
      <c r="I486" s="4"/>
      <c r="K486" s="5"/>
    </row>
    <row r="487" spans="1:11">
      <c r="A487" s="4"/>
      <c r="B487" s="4" t="s">
        <v>365</v>
      </c>
      <c r="C487" s="7">
        <v>1</v>
      </c>
      <c r="D487" s="4" t="s">
        <v>44</v>
      </c>
      <c r="E487" s="4"/>
      <c r="F487" s="4" t="s">
        <v>414</v>
      </c>
      <c r="G487" s="4"/>
      <c r="I487" s="11" t="s">
        <v>414</v>
      </c>
      <c r="K487" s="5"/>
    </row>
    <row r="488" spans="1:11">
      <c r="A488" s="4"/>
      <c r="B488" s="4" t="s">
        <v>415</v>
      </c>
      <c r="C488" s="7">
        <v>10</v>
      </c>
      <c r="D488" s="4" t="s">
        <v>61</v>
      </c>
      <c r="E488" s="7">
        <v>35352158.246493198</v>
      </c>
      <c r="F488" s="14">
        <v>3535215.82464932</v>
      </c>
      <c r="G488" s="4"/>
      <c r="I488" s="7">
        <f>PRODUCT(F488,G488)</f>
        <v>3535215.82464932</v>
      </c>
      <c r="K488" s="5"/>
    </row>
    <row r="489" spans="1:11">
      <c r="A489" s="4"/>
      <c r="B489" s="4"/>
      <c r="C489" s="4"/>
      <c r="D489" s="4"/>
      <c r="E489" s="4"/>
      <c r="G489" s="4"/>
      <c r="I489" s="4"/>
      <c r="K489" s="5"/>
    </row>
    <row r="490" spans="1:11">
      <c r="A490" s="4"/>
      <c r="B490" s="4" t="s">
        <v>416</v>
      </c>
      <c r="C490" s="4"/>
      <c r="D490" s="4"/>
      <c r="E490" s="4"/>
      <c r="G490" s="4"/>
      <c r="I490" s="4"/>
      <c r="K490" s="5"/>
    </row>
    <row r="491" spans="1:11">
      <c r="A491" s="4"/>
      <c r="B491" s="4" t="s">
        <v>417</v>
      </c>
      <c r="C491" s="7">
        <v>2</v>
      </c>
      <c r="D491" s="4" t="s">
        <v>61</v>
      </c>
      <c r="E491" s="7">
        <v>38887374.071142502</v>
      </c>
      <c r="F491" s="12">
        <v>777747.48142285005</v>
      </c>
      <c r="G491" s="4"/>
      <c r="I491" s="7">
        <f>PRODUCT(F491,G491)</f>
        <v>777747.48142285005</v>
      </c>
      <c r="K491" s="5"/>
    </row>
    <row r="492" spans="1:11">
      <c r="A492" s="4"/>
      <c r="B492" s="4"/>
      <c r="C492" s="4"/>
      <c r="D492" s="4"/>
      <c r="E492" s="4"/>
      <c r="G492" s="4"/>
      <c r="I492" s="4"/>
      <c r="K492" s="5"/>
    </row>
    <row r="493" spans="1:11">
      <c r="A493" s="4"/>
      <c r="B493" s="4" t="s">
        <v>418</v>
      </c>
      <c r="C493" s="4"/>
      <c r="D493" s="4"/>
      <c r="E493" s="4"/>
      <c r="G493" s="4"/>
      <c r="I493" s="4"/>
      <c r="K493" s="5"/>
    </row>
    <row r="494" spans="1:11">
      <c r="A494" s="4"/>
      <c r="B494" s="4" t="s">
        <v>419</v>
      </c>
      <c r="C494" s="15">
        <v>5</v>
      </c>
      <c r="D494" s="4" t="s">
        <v>61</v>
      </c>
      <c r="E494" s="7">
        <v>38887374.071142502</v>
      </c>
      <c r="F494" s="12">
        <v>1944368.7035571299</v>
      </c>
      <c r="G494" s="4"/>
      <c r="I494" s="7">
        <f>PRODUCT(F494,G494)</f>
        <v>1944368.7035571299</v>
      </c>
      <c r="K494" s="5"/>
    </row>
    <row r="495" spans="1:11">
      <c r="A495" s="4"/>
      <c r="B495" s="4" t="s">
        <v>420</v>
      </c>
      <c r="C495" s="15">
        <v>1</v>
      </c>
      <c r="D495" s="4" t="s">
        <v>61</v>
      </c>
      <c r="E495" s="7">
        <v>41609490.2561225</v>
      </c>
      <c r="F495" s="12">
        <v>415509.902561225</v>
      </c>
      <c r="G495" s="4"/>
      <c r="I495" s="7">
        <f>PRODUCT(F495,G495)</f>
        <v>415509.902561225</v>
      </c>
      <c r="K495" s="5"/>
    </row>
    <row r="496" spans="1:11">
      <c r="A496" s="4"/>
      <c r="B496" s="4" t="s">
        <v>421</v>
      </c>
      <c r="C496" s="4"/>
      <c r="D496" s="4" t="s">
        <v>422</v>
      </c>
      <c r="E496" s="4"/>
      <c r="G496" s="4"/>
      <c r="I496" s="7">
        <f>PRODUCT(F496,G496)</f>
        <v>0</v>
      </c>
      <c r="K496" s="5"/>
    </row>
    <row r="497" spans="1:11">
      <c r="A497" s="4"/>
      <c r="B497" s="4"/>
      <c r="C497" s="4"/>
      <c r="D497" s="4"/>
      <c r="E497" s="4"/>
      <c r="G497" s="4"/>
      <c r="I497" s="4"/>
      <c r="K497" s="5"/>
    </row>
    <row r="498" spans="1:11">
      <c r="A498" s="4"/>
      <c r="B498" s="4" t="s">
        <v>423</v>
      </c>
      <c r="C498" s="7">
        <v>30213</v>
      </c>
      <c r="D498" s="4" t="s">
        <v>32</v>
      </c>
      <c r="E498" s="7">
        <v>1390.9575400881599</v>
      </c>
      <c r="F498" s="12">
        <v>42025000.158683702</v>
      </c>
      <c r="G498" s="4"/>
      <c r="I498" s="12">
        <v>42025000.158683702</v>
      </c>
      <c r="K498" s="5"/>
    </row>
    <row r="499" spans="1:11">
      <c r="A499" s="4"/>
      <c r="B499" s="4"/>
      <c r="C499" s="4"/>
      <c r="D499" s="4"/>
      <c r="E499" s="4"/>
      <c r="G499" s="4"/>
      <c r="I499" s="4"/>
      <c r="K499" s="5"/>
    </row>
    <row r="500" spans="1:11">
      <c r="A500" s="4"/>
      <c r="B500" s="4" t="s">
        <v>424</v>
      </c>
      <c r="C500" s="4"/>
      <c r="D500" s="4"/>
      <c r="E500" s="4"/>
      <c r="G500" s="4"/>
      <c r="I500" s="4"/>
      <c r="K500" s="5"/>
    </row>
    <row r="502" spans="1:11">
      <c r="A502" s="9"/>
      <c r="B502" s="9" t="s">
        <v>425</v>
      </c>
    </row>
    <row r="503" spans="1:11">
      <c r="A503" s="4"/>
      <c r="B503" s="4" t="s">
        <v>426</v>
      </c>
      <c r="C503" s="4"/>
      <c r="D503" s="4"/>
      <c r="E503" s="4"/>
      <c r="G503" s="4"/>
      <c r="H503" s="4"/>
    </row>
    <row r="504" spans="1:11">
      <c r="A504" s="4"/>
      <c r="B504" s="4" t="s">
        <v>427</v>
      </c>
      <c r="C504" s="4"/>
      <c r="D504" s="4"/>
      <c r="E504" s="4"/>
      <c r="G504" s="4"/>
      <c r="H504" s="4"/>
    </row>
    <row r="505" spans="1:11">
      <c r="A505" s="4"/>
      <c r="B505" s="4"/>
      <c r="C505" s="4"/>
      <c r="D505" s="4"/>
      <c r="E505" s="4"/>
      <c r="G505" s="4"/>
      <c r="H505" s="4"/>
    </row>
    <row r="506" spans="1:11">
      <c r="A506" s="4"/>
      <c r="B506" s="4" t="s">
        <v>428</v>
      </c>
      <c r="C506" s="4"/>
      <c r="D506" s="4"/>
      <c r="E506" s="4"/>
      <c r="G506" s="4"/>
      <c r="H506" s="4"/>
    </row>
    <row r="507" spans="1:11">
      <c r="A507" s="4"/>
      <c r="B507" s="4" t="s">
        <v>429</v>
      </c>
      <c r="C507" s="4"/>
      <c r="D507" s="4"/>
      <c r="E507" s="4"/>
      <c r="G507" s="4"/>
      <c r="H507" s="4"/>
    </row>
    <row r="508" spans="1:11">
      <c r="A508" s="4"/>
      <c r="B508" s="4" t="s">
        <v>430</v>
      </c>
      <c r="C508" s="7">
        <v>7072</v>
      </c>
      <c r="D508" s="4" t="s">
        <v>32</v>
      </c>
      <c r="E508" s="7">
        <v>4700</v>
      </c>
      <c r="F508" s="7">
        <f>C508*E508</f>
        <v>33238400</v>
      </c>
      <c r="G508" s="4"/>
      <c r="H508" s="7">
        <f>PRODUCT(F508,G508)</f>
        <v>33238400</v>
      </c>
    </row>
    <row r="509" spans="1:11">
      <c r="A509" s="4"/>
      <c r="B509" s="4" t="s">
        <v>431</v>
      </c>
      <c r="C509" s="7">
        <v>1248</v>
      </c>
      <c r="D509" s="4" t="s">
        <v>32</v>
      </c>
      <c r="E509" s="7">
        <v>2610</v>
      </c>
      <c r="F509" s="7">
        <f>C509*E509</f>
        <v>3257280</v>
      </c>
      <c r="G509" s="4"/>
      <c r="H509" s="7">
        <f>PRODUCT(F509,G509)</f>
        <v>3257280</v>
      </c>
    </row>
    <row r="510" spans="1:11">
      <c r="A510" s="4"/>
      <c r="B510" s="4" t="s">
        <v>432</v>
      </c>
      <c r="C510" s="7">
        <v>8320</v>
      </c>
      <c r="D510" s="4" t="s">
        <v>32</v>
      </c>
      <c r="E510" s="7">
        <v>4386.5</v>
      </c>
      <c r="F510" s="12">
        <v>36495680</v>
      </c>
      <c r="G510" s="4"/>
      <c r="H510" s="12">
        <v>36495680</v>
      </c>
    </row>
    <row r="511" spans="1:11">
      <c r="A511" s="4"/>
      <c r="B511" s="4" t="s">
        <v>433</v>
      </c>
      <c r="C511" s="4"/>
      <c r="D511" s="4"/>
      <c r="E511" s="4"/>
      <c r="G511" s="4"/>
      <c r="H511" s="4"/>
    </row>
    <row r="512" spans="1:11">
      <c r="A512" s="4"/>
      <c r="B512" s="4" t="s">
        <v>434</v>
      </c>
      <c r="C512" s="7">
        <v>1</v>
      </c>
      <c r="D512" s="4" t="s">
        <v>44</v>
      </c>
      <c r="E512" s="7">
        <v>150000</v>
      </c>
      <c r="F512" s="7">
        <f>C512*E512</f>
        <v>150000</v>
      </c>
      <c r="G512" s="4"/>
      <c r="H512" s="7">
        <f>PRODUCT(F512,G512)</f>
        <v>150000</v>
      </c>
    </row>
    <row r="513" spans="1:11">
      <c r="A513" s="4"/>
      <c r="B513" s="4" t="s">
        <v>435</v>
      </c>
      <c r="C513" s="7">
        <v>2080</v>
      </c>
      <c r="D513" s="4" t="s">
        <v>32</v>
      </c>
      <c r="E513" s="7">
        <v>750</v>
      </c>
      <c r="F513" s="7">
        <f>C513*E513</f>
        <v>1560000</v>
      </c>
      <c r="G513" s="4"/>
      <c r="H513" s="7">
        <f>PRODUCT(F513,G513)</f>
        <v>1560000</v>
      </c>
    </row>
    <row r="514" spans="1:11">
      <c r="A514" s="4"/>
      <c r="B514" s="4" t="s">
        <v>436</v>
      </c>
      <c r="C514" s="7">
        <v>208</v>
      </c>
      <c r="D514" s="4" t="s">
        <v>32</v>
      </c>
      <c r="E514" s="7">
        <v>500</v>
      </c>
      <c r="F514" s="7">
        <f>C514*E514</f>
        <v>104000</v>
      </c>
      <c r="G514" s="4"/>
      <c r="H514" s="7">
        <f>PRODUCT(F514,G514)</f>
        <v>104000</v>
      </c>
    </row>
    <row r="515" spans="1:11">
      <c r="A515" s="4"/>
      <c r="B515" s="4" t="s">
        <v>437</v>
      </c>
      <c r="C515" s="7">
        <v>8320</v>
      </c>
      <c r="D515" s="4" t="s">
        <v>32</v>
      </c>
      <c r="E515" s="7">
        <v>4604.5288461538503</v>
      </c>
      <c r="F515" s="12">
        <v>38309680</v>
      </c>
      <c r="G515" s="4"/>
      <c r="H515" s="12">
        <v>38309680</v>
      </c>
    </row>
    <row r="516" spans="1:11">
      <c r="B516" s="5" t="s">
        <v>438</v>
      </c>
      <c r="C516" s="8">
        <v>8320</v>
      </c>
      <c r="D516" s="5" t="s">
        <v>32</v>
      </c>
      <c r="E516" s="8">
        <v>4604.5288461538503</v>
      </c>
      <c r="F516" s="8">
        <f>SUM(H484:H509,H511:H514,H516:H516)</f>
        <v>38309680</v>
      </c>
      <c r="G516" s="5"/>
      <c r="I516" s="8">
        <f>PRODUCT(F516,G516)</f>
        <v>38309680</v>
      </c>
      <c r="K516" s="5" t="s">
        <v>412</v>
      </c>
    </row>
    <row r="518" spans="1:11">
      <c r="A518" s="9"/>
      <c r="B518" s="9" t="s">
        <v>439</v>
      </c>
    </row>
    <row r="519" spans="1:11">
      <c r="A519" s="4"/>
      <c r="B519" s="4"/>
      <c r="C519" s="4"/>
      <c r="D519" s="4"/>
      <c r="E519" s="4"/>
      <c r="G519" s="4"/>
      <c r="H519" s="4"/>
    </row>
    <row r="520" spans="1:11">
      <c r="A520" s="4"/>
      <c r="B520" s="4" t="s">
        <v>426</v>
      </c>
      <c r="C520" s="4"/>
      <c r="D520" s="4"/>
      <c r="E520" s="4"/>
      <c r="G520" s="4"/>
      <c r="H520" s="4"/>
    </row>
    <row r="521" spans="1:11">
      <c r="A521" s="4"/>
      <c r="B521" s="4" t="s">
        <v>440</v>
      </c>
      <c r="C521" s="4"/>
      <c r="D521" s="4"/>
      <c r="E521" s="4"/>
      <c r="G521" s="4"/>
      <c r="H521" s="4"/>
    </row>
    <row r="522" spans="1:11">
      <c r="A522" s="4"/>
      <c r="B522" s="4"/>
      <c r="C522" s="4"/>
      <c r="D522" s="4"/>
      <c r="E522" s="4"/>
      <c r="G522" s="4"/>
      <c r="H522" s="4"/>
    </row>
    <row r="523" spans="1:11">
      <c r="A523" s="4"/>
      <c r="B523" s="4" t="s">
        <v>441</v>
      </c>
      <c r="C523" s="4"/>
      <c r="D523" s="4"/>
      <c r="E523" s="4"/>
      <c r="G523" s="4"/>
      <c r="H523" s="4"/>
    </row>
    <row r="524" spans="1:11">
      <c r="A524" s="4"/>
      <c r="B524" s="4" t="s">
        <v>442</v>
      </c>
      <c r="C524" s="4"/>
      <c r="D524" s="4"/>
      <c r="E524" s="4"/>
      <c r="G524" s="4"/>
      <c r="H524" s="4"/>
    </row>
    <row r="525" spans="1:11">
      <c r="A525" s="4"/>
      <c r="B525" s="4" t="s">
        <v>443</v>
      </c>
      <c r="C525" s="7">
        <v>4246</v>
      </c>
      <c r="D525" s="4" t="s">
        <v>32</v>
      </c>
      <c r="E525" s="7">
        <v>5330</v>
      </c>
      <c r="F525" s="7">
        <f>C525*E525</f>
        <v>22631180</v>
      </c>
      <c r="G525" s="4"/>
      <c r="H525" s="7">
        <f>PRODUCT(F525,G525)</f>
        <v>22631180</v>
      </c>
    </row>
    <row r="526" spans="1:11">
      <c r="A526" s="4"/>
      <c r="B526" s="4" t="s">
        <v>444</v>
      </c>
      <c r="C526" s="7">
        <v>1061</v>
      </c>
      <c r="D526" s="4" t="s">
        <v>32</v>
      </c>
      <c r="E526" s="7">
        <v>3000</v>
      </c>
      <c r="F526" s="7">
        <f>C526*E526</f>
        <v>3183000</v>
      </c>
      <c r="G526" s="4"/>
      <c r="H526" s="7">
        <f>PRODUCT(F526,G526)</f>
        <v>3183000</v>
      </c>
    </row>
    <row r="527" spans="1:11">
      <c r="A527" s="4"/>
      <c r="B527" s="4" t="s">
        <v>251</v>
      </c>
      <c r="C527" s="7">
        <v>321</v>
      </c>
      <c r="D527" s="4" t="s">
        <v>32</v>
      </c>
      <c r="E527" s="7">
        <v>2200</v>
      </c>
      <c r="F527" s="7">
        <f>C527*E527</f>
        <v>706200</v>
      </c>
      <c r="G527" s="4"/>
      <c r="H527" s="7">
        <f>PRODUCT(F527,G527)</f>
        <v>706200</v>
      </c>
    </row>
    <row r="528" spans="1:11">
      <c r="A528" s="4"/>
      <c r="B528" s="4" t="s">
        <v>445</v>
      </c>
      <c r="C528" s="7">
        <v>5628</v>
      </c>
      <c r="D528" s="4" t="s">
        <v>32</v>
      </c>
      <c r="E528" s="7">
        <v>4712.2210376687999</v>
      </c>
      <c r="F528" s="12">
        <v>26520380</v>
      </c>
      <c r="G528" s="4"/>
      <c r="H528" s="12">
        <v>26520380</v>
      </c>
    </row>
    <row r="529" spans="1:11">
      <c r="A529" s="4"/>
      <c r="B529" s="4" t="s">
        <v>433</v>
      </c>
      <c r="C529" s="4"/>
      <c r="D529" s="4"/>
      <c r="E529" s="4"/>
      <c r="G529" s="4"/>
      <c r="H529" s="4"/>
    </row>
    <row r="530" spans="1:11">
      <c r="A530" s="4"/>
      <c r="B530" s="4" t="s">
        <v>446</v>
      </c>
      <c r="C530" s="7">
        <v>1700</v>
      </c>
      <c r="D530" s="4" t="s">
        <v>32</v>
      </c>
      <c r="E530" s="7">
        <v>150</v>
      </c>
      <c r="F530" s="7">
        <f>C530*E530</f>
        <v>255000</v>
      </c>
      <c r="G530" s="4"/>
      <c r="H530" s="7">
        <f>PRODUCT(F530,G530)</f>
        <v>255000</v>
      </c>
    </row>
    <row r="531" spans="1:11">
      <c r="A531" s="4"/>
      <c r="B531" s="4" t="s">
        <v>435</v>
      </c>
      <c r="C531" s="7">
        <v>1000</v>
      </c>
      <c r="D531" s="4" t="s">
        <v>32</v>
      </c>
      <c r="E531" s="7">
        <v>1000</v>
      </c>
      <c r="F531" s="7">
        <f>C531*E531</f>
        <v>1000000</v>
      </c>
      <c r="G531" s="4"/>
      <c r="H531" s="7">
        <f>PRODUCT(F531,G531)</f>
        <v>1000000</v>
      </c>
    </row>
    <row r="532" spans="1:11">
      <c r="A532" s="4"/>
      <c r="B532" s="4" t="s">
        <v>447</v>
      </c>
      <c r="C532" s="7">
        <v>5628</v>
      </c>
      <c r="D532" s="4" t="s">
        <v>32</v>
      </c>
      <c r="E532" s="7">
        <v>100</v>
      </c>
      <c r="F532" s="7">
        <f>C532*E532</f>
        <v>562800</v>
      </c>
      <c r="G532" s="4"/>
      <c r="H532" s="7">
        <f>PRODUCT(F532,G532)</f>
        <v>562800</v>
      </c>
    </row>
    <row r="533" spans="1:11">
      <c r="A533" s="4"/>
      <c r="B533" s="4" t="s">
        <v>434</v>
      </c>
      <c r="C533" s="7">
        <v>1</v>
      </c>
      <c r="D533" s="4" t="s">
        <v>44</v>
      </c>
      <c r="E533" s="7">
        <v>150000</v>
      </c>
      <c r="F533" s="7">
        <f>C533*E533</f>
        <v>150000</v>
      </c>
      <c r="G533" s="4"/>
      <c r="H533" s="7">
        <f>PRODUCT(F533,G533)</f>
        <v>150000</v>
      </c>
    </row>
    <row r="534" spans="1:11">
      <c r="A534" s="4"/>
      <c r="B534" s="4" t="s">
        <v>448</v>
      </c>
      <c r="C534" s="7">
        <v>121</v>
      </c>
      <c r="D534" s="4" t="s">
        <v>46</v>
      </c>
      <c r="E534" s="7">
        <v>30000</v>
      </c>
      <c r="F534" s="7">
        <f>C534*E534</f>
        <v>3630000</v>
      </c>
      <c r="G534" s="4"/>
      <c r="H534" s="7">
        <f>PRODUCT(F534,G534)</f>
        <v>3630000</v>
      </c>
    </row>
    <row r="535" spans="1:11">
      <c r="A535" s="4"/>
      <c r="B535" s="4" t="s">
        <v>445</v>
      </c>
      <c r="C535" s="7">
        <v>5628</v>
      </c>
      <c r="D535" s="4" t="s">
        <v>32</v>
      </c>
      <c r="E535" s="7">
        <v>5706.85501066098</v>
      </c>
      <c r="F535" s="12">
        <v>32118180</v>
      </c>
      <c r="G535" s="4"/>
      <c r="H535" s="12">
        <v>32118180</v>
      </c>
    </row>
    <row r="536" spans="1:11">
      <c r="A536" s="4"/>
      <c r="B536" s="4" t="s">
        <v>449</v>
      </c>
      <c r="C536" s="7">
        <v>121</v>
      </c>
      <c r="D536" s="4" t="s">
        <v>46</v>
      </c>
      <c r="E536" s="7">
        <v>265439.504132231</v>
      </c>
      <c r="G536" s="4"/>
      <c r="H536" s="4"/>
    </row>
    <row r="537" spans="1:11">
      <c r="B537" s="5" t="s">
        <v>450</v>
      </c>
      <c r="C537" s="8">
        <v>5749</v>
      </c>
      <c r="D537" s="5" t="s">
        <v>32</v>
      </c>
      <c r="E537" s="8">
        <v>5586.7420420942799</v>
      </c>
      <c r="F537" s="8">
        <f>SUM(H519:H527,H529:H534,H536:H537)</f>
        <v>32118180</v>
      </c>
      <c r="G537" s="5"/>
      <c r="I537" s="8">
        <f>PRODUCT(F537,G537)</f>
        <v>32118180</v>
      </c>
      <c r="K537" s="5" t="s">
        <v>412</v>
      </c>
    </row>
    <row r="539" spans="1:11">
      <c r="A539" s="9"/>
      <c r="B539" s="9" t="s">
        <v>451</v>
      </c>
    </row>
    <row r="540" spans="1:11">
      <c r="A540" s="4"/>
      <c r="B540" s="4"/>
      <c r="C540" s="4"/>
      <c r="D540" s="4"/>
      <c r="E540" s="4"/>
      <c r="G540" s="4"/>
      <c r="H540" s="4"/>
    </row>
    <row r="541" spans="1:11">
      <c r="A541" s="4"/>
      <c r="B541" s="4" t="s">
        <v>426</v>
      </c>
      <c r="C541" s="4"/>
      <c r="D541" s="4"/>
      <c r="E541" s="4"/>
      <c r="G541" s="4"/>
      <c r="H541" s="4"/>
    </row>
    <row r="542" spans="1:11">
      <c r="A542" s="4"/>
      <c r="B542" s="4" t="s">
        <v>440</v>
      </c>
      <c r="C542" s="4"/>
      <c r="D542" s="4"/>
      <c r="E542" s="4"/>
      <c r="G542" s="4"/>
      <c r="H542" s="4"/>
    </row>
    <row r="543" spans="1:11">
      <c r="A543" s="4"/>
      <c r="B543" s="4"/>
      <c r="C543" s="4"/>
      <c r="D543" s="4"/>
      <c r="E543" s="4"/>
      <c r="G543" s="4"/>
      <c r="H543" s="4"/>
    </row>
    <row r="544" spans="1:11">
      <c r="A544" s="4"/>
      <c r="B544" s="4" t="s">
        <v>452</v>
      </c>
      <c r="C544" s="4"/>
      <c r="D544" s="4"/>
      <c r="E544" s="4"/>
      <c r="G544" s="4"/>
      <c r="H544" s="4"/>
    </row>
    <row r="545" spans="1:8">
      <c r="A545" s="4"/>
      <c r="B545" s="4" t="s">
        <v>453</v>
      </c>
      <c r="C545" s="4"/>
      <c r="D545" s="4"/>
      <c r="E545" s="4"/>
      <c r="G545" s="4"/>
      <c r="H545" s="4"/>
    </row>
    <row r="546" spans="1:8">
      <c r="A546" s="4"/>
      <c r="B546" s="4" t="s">
        <v>454</v>
      </c>
      <c r="C546" s="7">
        <v>2588</v>
      </c>
      <c r="D546" s="4" t="s">
        <v>32</v>
      </c>
      <c r="E546" s="7">
        <v>3520</v>
      </c>
      <c r="F546" s="7">
        <f>C546*E546</f>
        <v>9109760</v>
      </c>
      <c r="G546" s="4"/>
      <c r="H546" s="7">
        <f>PRODUCT(F546,G546)</f>
        <v>9109760</v>
      </c>
    </row>
    <row r="547" spans="1:8">
      <c r="A547" s="4"/>
      <c r="B547" s="4" t="s">
        <v>444</v>
      </c>
      <c r="C547" s="7">
        <v>391</v>
      </c>
      <c r="D547" s="4" t="s">
        <v>32</v>
      </c>
      <c r="E547" s="7">
        <v>2610</v>
      </c>
      <c r="F547" s="7">
        <f>C547*E547</f>
        <v>1020510</v>
      </c>
      <c r="G547" s="4"/>
      <c r="H547" s="7">
        <f>PRODUCT(F547,G547)</f>
        <v>1020510</v>
      </c>
    </row>
    <row r="548" spans="1:8">
      <c r="A548" s="4"/>
      <c r="B548" s="4" t="s">
        <v>251</v>
      </c>
      <c r="C548" s="7">
        <v>164</v>
      </c>
      <c r="D548" s="4" t="s">
        <v>32</v>
      </c>
      <c r="E548" s="7">
        <v>2200</v>
      </c>
      <c r="F548" s="7">
        <f>C548*E548</f>
        <v>360800</v>
      </c>
      <c r="G548" s="4"/>
      <c r="H548" s="7">
        <f>PRODUCT(F548,G548)</f>
        <v>360800</v>
      </c>
    </row>
    <row r="549" spans="1:8">
      <c r="A549" s="4"/>
      <c r="B549" s="4" t="s">
        <v>455</v>
      </c>
      <c r="C549" s="7">
        <v>256</v>
      </c>
      <c r="D549" s="4" t="s">
        <v>32</v>
      </c>
      <c r="E549" s="7">
        <v>1440</v>
      </c>
      <c r="F549" s="7">
        <f>C549*E549</f>
        <v>368640</v>
      </c>
      <c r="G549" s="4"/>
      <c r="H549" s="7">
        <f>PRODUCT(F549,G549)</f>
        <v>368640</v>
      </c>
    </row>
    <row r="550" spans="1:8">
      <c r="A550" s="4"/>
      <c r="B550" s="4" t="s">
        <v>456</v>
      </c>
      <c r="C550" s="7">
        <v>3399</v>
      </c>
      <c r="D550" s="4" t="s">
        <v>32</v>
      </c>
      <c r="E550" s="7">
        <v>3194.9720506031199</v>
      </c>
      <c r="F550" s="12">
        <v>10859710</v>
      </c>
      <c r="G550" s="4"/>
      <c r="H550" s="12">
        <v>10859710</v>
      </c>
    </row>
    <row r="551" spans="1:8">
      <c r="A551" s="4"/>
      <c r="B551" s="4" t="s">
        <v>433</v>
      </c>
      <c r="C551" s="4"/>
      <c r="D551" s="4"/>
      <c r="E551" s="4"/>
      <c r="G551" s="4"/>
      <c r="H551" s="4"/>
    </row>
    <row r="552" spans="1:8">
      <c r="A552" s="4"/>
      <c r="B552" s="4" t="s">
        <v>457</v>
      </c>
      <c r="C552" s="7">
        <v>3399</v>
      </c>
      <c r="D552" s="4" t="s">
        <v>32</v>
      </c>
      <c r="E552" s="7">
        <v>100</v>
      </c>
      <c r="F552" s="7">
        <f>C552*E552</f>
        <v>339900</v>
      </c>
      <c r="G552" s="4"/>
      <c r="H552" s="7">
        <f>PRODUCT(F552,G552)</f>
        <v>339900</v>
      </c>
    </row>
    <row r="553" spans="1:8">
      <c r="A553" s="4"/>
      <c r="B553" s="4" t="s">
        <v>458</v>
      </c>
      <c r="C553" s="7">
        <v>1000</v>
      </c>
      <c r="D553" s="4" t="s">
        <v>32</v>
      </c>
      <c r="E553" s="7">
        <v>1000</v>
      </c>
      <c r="F553" s="7">
        <f>C553*E553</f>
        <v>1000000</v>
      </c>
      <c r="G553" s="4"/>
      <c r="H553" s="7">
        <f>PRODUCT(F553,G553)</f>
        <v>1000000</v>
      </c>
    </row>
    <row r="554" spans="1:8">
      <c r="A554" s="4"/>
      <c r="B554" s="4" t="s">
        <v>434</v>
      </c>
      <c r="C554" s="7">
        <v>1</v>
      </c>
      <c r="D554" s="4" t="s">
        <v>44</v>
      </c>
      <c r="E554" s="7">
        <v>100000</v>
      </c>
      <c r="F554" s="7">
        <f>C554*E554</f>
        <v>100000</v>
      </c>
      <c r="G554" s="4"/>
      <c r="H554" s="7">
        <f>PRODUCT(F554,G554)</f>
        <v>100000</v>
      </c>
    </row>
    <row r="555" spans="1:8">
      <c r="A555" s="4"/>
      <c r="B555" s="4" t="s">
        <v>436</v>
      </c>
      <c r="C555" s="7">
        <v>350</v>
      </c>
      <c r="D555" s="4" t="s">
        <v>32</v>
      </c>
      <c r="E555" s="7">
        <v>500</v>
      </c>
      <c r="F555" s="7">
        <f>C555*E555</f>
        <v>175000</v>
      </c>
      <c r="G555" s="4"/>
      <c r="H555" s="7">
        <f>PRODUCT(F555,G555)</f>
        <v>175000</v>
      </c>
    </row>
    <row r="556" spans="1:8">
      <c r="A556" s="4"/>
      <c r="B556" s="4" t="s">
        <v>459</v>
      </c>
      <c r="C556" s="7">
        <v>3399</v>
      </c>
      <c r="D556" s="4" t="s">
        <v>32</v>
      </c>
      <c r="E556" s="7">
        <v>3670.0823771697601</v>
      </c>
      <c r="F556" s="12">
        <v>12474610</v>
      </c>
      <c r="G556" s="4"/>
      <c r="H556" s="12">
        <v>12474610</v>
      </c>
    </row>
    <row r="557" spans="1:8">
      <c r="A557" s="4"/>
      <c r="B557" s="4" t="s">
        <v>460</v>
      </c>
      <c r="C557" s="7">
        <v>32</v>
      </c>
      <c r="D557" s="4" t="s">
        <v>46</v>
      </c>
      <c r="E557" s="7">
        <v>389831.5625</v>
      </c>
      <c r="G557" s="4"/>
      <c r="H557" s="4"/>
    </row>
    <row r="558" spans="1:8">
      <c r="A558" s="4"/>
      <c r="B558" s="4"/>
      <c r="C558" s="4"/>
      <c r="D558" s="4"/>
      <c r="E558" s="4"/>
      <c r="G558" s="4"/>
      <c r="H558" s="4"/>
    </row>
    <row r="559" spans="1:8">
      <c r="A559" s="4"/>
      <c r="B559" s="4" t="s">
        <v>461</v>
      </c>
      <c r="C559" s="4"/>
      <c r="D559" s="4"/>
      <c r="E559" s="4"/>
      <c r="G559" s="4"/>
      <c r="H559" s="4"/>
    </row>
    <row r="560" spans="1:8">
      <c r="A560" s="4"/>
      <c r="B560" s="4" t="s">
        <v>453</v>
      </c>
      <c r="C560" s="4"/>
      <c r="D560" s="4"/>
      <c r="E560" s="4"/>
      <c r="G560" s="4"/>
      <c r="H560" s="4"/>
    </row>
    <row r="561" spans="1:8">
      <c r="A561" s="4"/>
      <c r="B561" s="4" t="s">
        <v>454</v>
      </c>
      <c r="C561" s="7">
        <v>2880</v>
      </c>
      <c r="D561" s="4" t="s">
        <v>32</v>
      </c>
      <c r="E561" s="7">
        <v>3520</v>
      </c>
      <c r="F561" s="7">
        <f>C561*E561</f>
        <v>10137600</v>
      </c>
      <c r="G561" s="4"/>
      <c r="H561" s="7">
        <f>PRODUCT(F561,G561)</f>
        <v>10137600</v>
      </c>
    </row>
    <row r="562" spans="1:8">
      <c r="A562" s="4"/>
      <c r="B562" s="4" t="s">
        <v>444</v>
      </c>
      <c r="C562" s="7">
        <v>800</v>
      </c>
      <c r="D562" s="4" t="s">
        <v>32</v>
      </c>
      <c r="E562" s="7">
        <v>2610</v>
      </c>
      <c r="F562" s="7">
        <f>C562*E562</f>
        <v>2088000</v>
      </c>
      <c r="G562" s="4"/>
      <c r="H562" s="7">
        <f>PRODUCT(F562,G562)</f>
        <v>2088000</v>
      </c>
    </row>
    <row r="563" spans="1:8">
      <c r="A563" s="4"/>
      <c r="B563" s="4" t="s">
        <v>455</v>
      </c>
      <c r="C563" s="7">
        <v>320</v>
      </c>
      <c r="D563" s="4" t="s">
        <v>32</v>
      </c>
      <c r="E563" s="7">
        <v>1440</v>
      </c>
      <c r="F563" s="7">
        <f>C563*E563</f>
        <v>460800</v>
      </c>
      <c r="G563" s="4"/>
      <c r="H563" s="7">
        <f>PRODUCT(F563,G563)</f>
        <v>460800</v>
      </c>
    </row>
    <row r="564" spans="1:8">
      <c r="A564" s="4"/>
      <c r="B564" s="4" t="s">
        <v>462</v>
      </c>
      <c r="C564" s="7">
        <v>4000</v>
      </c>
      <c r="D564" s="4" t="s">
        <v>32</v>
      </c>
      <c r="E564" s="7">
        <v>3171.6</v>
      </c>
      <c r="F564" s="12">
        <v>12686400</v>
      </c>
      <c r="G564" s="4"/>
      <c r="H564" s="12">
        <v>12686400</v>
      </c>
    </row>
    <row r="565" spans="1:8">
      <c r="A565" s="4"/>
      <c r="B565" s="4" t="s">
        <v>433</v>
      </c>
      <c r="C565" s="4"/>
      <c r="D565" s="4"/>
      <c r="E565" s="4"/>
      <c r="G565" s="4"/>
      <c r="H565" s="4"/>
    </row>
    <row r="566" spans="1:8">
      <c r="A566" s="4"/>
      <c r="B566" s="4" t="s">
        <v>457</v>
      </c>
      <c r="C566" s="7">
        <v>4000</v>
      </c>
      <c r="D566" s="4" t="s">
        <v>32</v>
      </c>
      <c r="E566" s="7">
        <v>100</v>
      </c>
      <c r="F566" s="7">
        <f>C566*E566</f>
        <v>400000</v>
      </c>
      <c r="G566" s="4"/>
      <c r="H566" s="7">
        <f>PRODUCT(F566,G566)</f>
        <v>400000</v>
      </c>
    </row>
    <row r="567" spans="1:8">
      <c r="A567" s="4"/>
      <c r="B567" s="4" t="s">
        <v>434</v>
      </c>
      <c r="C567" s="7">
        <v>1</v>
      </c>
      <c r="D567" s="4" t="s">
        <v>44</v>
      </c>
      <c r="E567" s="7">
        <v>100000</v>
      </c>
      <c r="F567" s="7">
        <f>C567*E567</f>
        <v>100000</v>
      </c>
      <c r="G567" s="4"/>
      <c r="H567" s="7">
        <f>PRODUCT(F567,G567)</f>
        <v>100000</v>
      </c>
    </row>
    <row r="568" spans="1:8">
      <c r="A568" s="4"/>
      <c r="B568" s="4" t="s">
        <v>436</v>
      </c>
      <c r="C568" s="7">
        <v>350</v>
      </c>
      <c r="D568" s="4" t="s">
        <v>32</v>
      </c>
      <c r="E568" s="7">
        <v>500</v>
      </c>
      <c r="F568" s="7">
        <f>C568*E568</f>
        <v>175000</v>
      </c>
      <c r="G568" s="4"/>
      <c r="H568" s="7">
        <f>PRODUCT(F568,G568)</f>
        <v>175000</v>
      </c>
    </row>
    <row r="569" spans="1:8">
      <c r="A569" s="4"/>
      <c r="B569" s="4" t="s">
        <v>463</v>
      </c>
      <c r="C569" s="7">
        <v>4000</v>
      </c>
      <c r="D569" s="4" t="s">
        <v>32</v>
      </c>
      <c r="E569" s="7">
        <v>3340.35</v>
      </c>
      <c r="F569" s="12">
        <v>13361400</v>
      </c>
      <c r="G569" s="4"/>
      <c r="H569" s="12">
        <v>13361400</v>
      </c>
    </row>
    <row r="570" spans="1:8">
      <c r="A570" s="4"/>
      <c r="B570" s="4" t="s">
        <v>460</v>
      </c>
      <c r="C570" s="7">
        <v>40</v>
      </c>
      <c r="D570" s="4" t="s">
        <v>46</v>
      </c>
      <c r="E570" s="7">
        <v>334035</v>
      </c>
      <c r="G570" s="4"/>
      <c r="H570" s="4"/>
    </row>
    <row r="571" spans="1:8">
      <c r="A571" s="4"/>
      <c r="B571" s="4"/>
      <c r="C571" s="4"/>
      <c r="D571" s="4"/>
      <c r="E571" s="4"/>
      <c r="G571" s="4"/>
      <c r="H571" s="4"/>
    </row>
    <row r="572" spans="1:8">
      <c r="A572" s="4"/>
      <c r="B572" s="4" t="s">
        <v>464</v>
      </c>
      <c r="C572" s="4"/>
      <c r="D572" s="4"/>
      <c r="E572" s="4"/>
      <c r="G572" s="4"/>
      <c r="H572" s="4"/>
    </row>
    <row r="573" spans="1:8">
      <c r="A573" s="4"/>
      <c r="B573" s="4" t="s">
        <v>453</v>
      </c>
      <c r="C573" s="4"/>
      <c r="D573" s="4"/>
      <c r="E573" s="4"/>
      <c r="G573" s="4"/>
      <c r="H573" s="4"/>
    </row>
    <row r="574" spans="1:8">
      <c r="A574" s="4"/>
      <c r="B574" s="4" t="s">
        <v>454</v>
      </c>
      <c r="C574" s="7">
        <v>2880</v>
      </c>
      <c r="D574" s="4" t="s">
        <v>32</v>
      </c>
      <c r="E574" s="7">
        <v>3520</v>
      </c>
      <c r="F574" s="7">
        <f>C574*E574</f>
        <v>10137600</v>
      </c>
      <c r="G574" s="4"/>
      <c r="H574" s="7">
        <f>PRODUCT(F574,G574)</f>
        <v>10137600</v>
      </c>
    </row>
    <row r="575" spans="1:8">
      <c r="A575" s="4"/>
      <c r="B575" s="4" t="s">
        <v>444</v>
      </c>
      <c r="C575" s="7">
        <v>800</v>
      </c>
      <c r="D575" s="4" t="s">
        <v>32</v>
      </c>
      <c r="E575" s="7">
        <v>2610</v>
      </c>
      <c r="F575" s="7">
        <f>C575*E575</f>
        <v>2088000</v>
      </c>
      <c r="G575" s="4"/>
      <c r="H575" s="7">
        <f>PRODUCT(F575,G575)</f>
        <v>2088000</v>
      </c>
    </row>
    <row r="576" spans="1:8">
      <c r="A576" s="4"/>
      <c r="B576" s="4" t="s">
        <v>455</v>
      </c>
      <c r="C576" s="7">
        <v>320</v>
      </c>
      <c r="D576" s="4" t="s">
        <v>32</v>
      </c>
      <c r="E576" s="7">
        <v>1440</v>
      </c>
      <c r="F576" s="7">
        <f>C576*E576</f>
        <v>460800</v>
      </c>
      <c r="G576" s="4"/>
      <c r="H576" s="7">
        <f>PRODUCT(F576,G576)</f>
        <v>460800</v>
      </c>
    </row>
    <row r="577" spans="1:8">
      <c r="A577" s="4"/>
      <c r="B577" s="4" t="s">
        <v>465</v>
      </c>
      <c r="C577" s="7">
        <v>4000</v>
      </c>
      <c r="D577" s="4" t="s">
        <v>32</v>
      </c>
      <c r="E577" s="7">
        <v>3171.6</v>
      </c>
      <c r="F577" s="12">
        <v>12686400</v>
      </c>
      <c r="G577" s="4"/>
      <c r="H577" s="12">
        <v>12686400</v>
      </c>
    </row>
    <row r="578" spans="1:8">
      <c r="A578" s="4"/>
      <c r="B578" s="4" t="s">
        <v>433</v>
      </c>
      <c r="C578" s="4"/>
      <c r="D578" s="4"/>
      <c r="E578" s="4"/>
      <c r="G578" s="4"/>
      <c r="H578" s="4"/>
    </row>
    <row r="579" spans="1:8">
      <c r="A579" s="4"/>
      <c r="B579" s="4" t="s">
        <v>457</v>
      </c>
      <c r="C579" s="7">
        <v>4000</v>
      </c>
      <c r="D579" s="4" t="s">
        <v>32</v>
      </c>
      <c r="E579" s="7">
        <v>100</v>
      </c>
      <c r="F579" s="7">
        <f>C579*E579</f>
        <v>400000</v>
      </c>
      <c r="G579" s="4"/>
      <c r="H579" s="7">
        <f>PRODUCT(F579,G579)</f>
        <v>400000</v>
      </c>
    </row>
    <row r="580" spans="1:8">
      <c r="A580" s="4"/>
      <c r="B580" s="4" t="s">
        <v>434</v>
      </c>
      <c r="C580" s="7">
        <v>1</v>
      </c>
      <c r="D580" s="4" t="s">
        <v>44</v>
      </c>
      <c r="E580" s="7">
        <v>100000</v>
      </c>
      <c r="F580" s="7">
        <f>C580*E580</f>
        <v>100000</v>
      </c>
      <c r="G580" s="4"/>
      <c r="H580" s="7">
        <f>PRODUCT(F580,G580)</f>
        <v>100000</v>
      </c>
    </row>
    <row r="581" spans="1:8">
      <c r="A581" s="4"/>
      <c r="B581" s="4" t="s">
        <v>436</v>
      </c>
      <c r="C581" s="7">
        <v>350</v>
      </c>
      <c r="D581" s="4" t="s">
        <v>32</v>
      </c>
      <c r="E581" s="7">
        <v>500</v>
      </c>
      <c r="F581" s="7">
        <f>C581*E581</f>
        <v>175000</v>
      </c>
      <c r="G581" s="4"/>
      <c r="H581" s="7">
        <f>PRODUCT(F581,G581)</f>
        <v>175000</v>
      </c>
    </row>
    <row r="582" spans="1:8">
      <c r="A582" s="4"/>
      <c r="B582" s="4" t="s">
        <v>466</v>
      </c>
      <c r="C582" s="7">
        <v>4000</v>
      </c>
      <c r="D582" s="4" t="s">
        <v>32</v>
      </c>
      <c r="E582" s="7">
        <v>3340.35</v>
      </c>
      <c r="F582" s="12">
        <v>13361400</v>
      </c>
      <c r="G582" s="4"/>
      <c r="H582" s="12">
        <v>13361400</v>
      </c>
    </row>
    <row r="583" spans="1:8">
      <c r="A583" s="4"/>
      <c r="B583" s="4" t="s">
        <v>460</v>
      </c>
      <c r="C583" s="7">
        <v>40</v>
      </c>
      <c r="D583" s="4" t="s">
        <v>46</v>
      </c>
      <c r="E583" s="7">
        <v>334035</v>
      </c>
      <c r="G583" s="4"/>
      <c r="H583" s="4"/>
    </row>
    <row r="584" spans="1:8">
      <c r="A584" s="4"/>
      <c r="B584" s="4"/>
      <c r="C584" s="4"/>
      <c r="D584" s="4"/>
      <c r="E584" s="4"/>
      <c r="G584" s="4"/>
      <c r="H584" s="4"/>
    </row>
    <row r="585" spans="1:8">
      <c r="A585" s="4"/>
      <c r="B585" s="4" t="s">
        <v>467</v>
      </c>
      <c r="C585" s="4"/>
      <c r="D585" s="4"/>
      <c r="E585" s="4"/>
      <c r="G585" s="4"/>
      <c r="H585" s="4"/>
    </row>
    <row r="586" spans="1:8">
      <c r="A586" s="4"/>
      <c r="B586" s="4" t="s">
        <v>453</v>
      </c>
      <c r="C586" s="4"/>
      <c r="D586" s="4"/>
      <c r="E586" s="4"/>
      <c r="G586" s="4"/>
      <c r="H586" s="4"/>
    </row>
    <row r="587" spans="1:8">
      <c r="A587" s="4"/>
      <c r="B587" s="4" t="s">
        <v>454</v>
      </c>
      <c r="C587" s="7">
        <v>2880</v>
      </c>
      <c r="D587" s="4" t="s">
        <v>32</v>
      </c>
      <c r="E587" s="7">
        <v>3520</v>
      </c>
      <c r="F587" s="7">
        <f>C587*E587</f>
        <v>10137600</v>
      </c>
      <c r="G587" s="4"/>
      <c r="H587" s="7">
        <f>PRODUCT(F587,G587)</f>
        <v>10137600</v>
      </c>
    </row>
    <row r="588" spans="1:8">
      <c r="A588" s="4"/>
      <c r="B588" s="4" t="s">
        <v>444</v>
      </c>
      <c r="C588" s="7">
        <v>800</v>
      </c>
      <c r="D588" s="4" t="s">
        <v>32</v>
      </c>
      <c r="E588" s="7">
        <v>2610</v>
      </c>
      <c r="F588" s="7">
        <f>C588*E588</f>
        <v>2088000</v>
      </c>
      <c r="G588" s="4"/>
      <c r="H588" s="7">
        <f>PRODUCT(F588,G588)</f>
        <v>2088000</v>
      </c>
    </row>
    <row r="589" spans="1:8">
      <c r="A589" s="4"/>
      <c r="B589" s="4" t="s">
        <v>455</v>
      </c>
      <c r="C589" s="7">
        <v>320</v>
      </c>
      <c r="D589" s="4" t="s">
        <v>32</v>
      </c>
      <c r="E589" s="7">
        <v>1440</v>
      </c>
      <c r="F589" s="7">
        <f>C589*E589</f>
        <v>460800</v>
      </c>
      <c r="G589" s="4"/>
      <c r="H589" s="7">
        <f>PRODUCT(F589,G589)</f>
        <v>460800</v>
      </c>
    </row>
    <row r="590" spans="1:8">
      <c r="A590" s="4"/>
      <c r="B590" s="4" t="s">
        <v>468</v>
      </c>
      <c r="C590" s="7">
        <v>4000</v>
      </c>
      <c r="D590" s="4" t="s">
        <v>32</v>
      </c>
      <c r="E590" s="7">
        <v>3171.6</v>
      </c>
      <c r="F590" s="12">
        <v>12686400</v>
      </c>
      <c r="G590" s="4"/>
      <c r="H590" s="12">
        <v>12686400</v>
      </c>
    </row>
    <row r="591" spans="1:8">
      <c r="A591" s="4"/>
      <c r="B591" s="4" t="s">
        <v>433</v>
      </c>
      <c r="C591" s="4"/>
      <c r="D591" s="4"/>
      <c r="E591" s="4"/>
      <c r="G591" s="4"/>
      <c r="H591" s="4"/>
    </row>
    <row r="592" spans="1:8">
      <c r="A592" s="4"/>
      <c r="B592" s="4" t="s">
        <v>457</v>
      </c>
      <c r="C592" s="7">
        <v>4000</v>
      </c>
      <c r="D592" s="4" t="s">
        <v>32</v>
      </c>
      <c r="E592" s="7">
        <v>100</v>
      </c>
      <c r="F592" s="7">
        <f>C592*E592</f>
        <v>400000</v>
      </c>
      <c r="G592" s="4"/>
      <c r="H592" s="7">
        <f>PRODUCT(F592,G592)</f>
        <v>400000</v>
      </c>
    </row>
    <row r="593" spans="1:8">
      <c r="A593" s="4"/>
      <c r="B593" s="4" t="s">
        <v>434</v>
      </c>
      <c r="C593" s="7">
        <v>1</v>
      </c>
      <c r="D593" s="4" t="s">
        <v>44</v>
      </c>
      <c r="E593" s="7">
        <v>100000</v>
      </c>
      <c r="F593" s="7">
        <f>C593*E593</f>
        <v>100000</v>
      </c>
      <c r="G593" s="4"/>
      <c r="H593" s="7">
        <f>PRODUCT(F593,G593)</f>
        <v>100000</v>
      </c>
    </row>
    <row r="594" spans="1:8">
      <c r="A594" s="4"/>
      <c r="B594" s="4" t="s">
        <v>436</v>
      </c>
      <c r="C594" s="7">
        <v>350</v>
      </c>
      <c r="D594" s="4" t="s">
        <v>32</v>
      </c>
      <c r="E594" s="7">
        <v>500</v>
      </c>
      <c r="F594" s="7">
        <f>C594*E594</f>
        <v>175000</v>
      </c>
      <c r="G594" s="4"/>
      <c r="H594" s="7">
        <f>PRODUCT(F594,G594)</f>
        <v>175000</v>
      </c>
    </row>
    <row r="595" spans="1:8">
      <c r="A595" s="4"/>
      <c r="B595" s="4" t="s">
        <v>469</v>
      </c>
      <c r="C595" s="7">
        <v>4000</v>
      </c>
      <c r="D595" s="4" t="s">
        <v>32</v>
      </c>
      <c r="E595" s="7">
        <v>3340.35</v>
      </c>
      <c r="F595" s="12">
        <v>13361400</v>
      </c>
      <c r="G595" s="4"/>
      <c r="H595" s="12">
        <v>13361400</v>
      </c>
    </row>
    <row r="596" spans="1:8">
      <c r="A596" s="4"/>
      <c r="B596" s="4" t="s">
        <v>460</v>
      </c>
      <c r="C596" s="7">
        <v>40</v>
      </c>
      <c r="D596" s="4" t="s">
        <v>46</v>
      </c>
      <c r="E596" s="7">
        <v>334035</v>
      </c>
      <c r="G596" s="4"/>
      <c r="H596" s="4"/>
    </row>
    <row r="597" spans="1:8">
      <c r="A597" s="4"/>
      <c r="B597" s="4"/>
      <c r="C597" s="4"/>
      <c r="D597" s="4"/>
      <c r="E597" s="4"/>
      <c r="G597" s="4"/>
      <c r="H597" s="4"/>
    </row>
    <row r="598" spans="1:8">
      <c r="A598" s="4"/>
      <c r="B598" s="4" t="s">
        <v>470</v>
      </c>
      <c r="C598" s="4"/>
      <c r="D598" s="4"/>
      <c r="E598" s="4"/>
      <c r="G598" s="4"/>
      <c r="H598" s="4"/>
    </row>
    <row r="599" spans="1:8">
      <c r="A599" s="4"/>
      <c r="B599" s="4" t="s">
        <v>453</v>
      </c>
      <c r="C599" s="4"/>
      <c r="D599" s="4"/>
      <c r="E599" s="4"/>
      <c r="G599" s="4"/>
      <c r="H599" s="4"/>
    </row>
    <row r="600" spans="1:8">
      <c r="A600" s="4"/>
      <c r="B600" s="4" t="s">
        <v>454</v>
      </c>
      <c r="C600" s="7">
        <v>4032</v>
      </c>
      <c r="D600" s="4" t="s">
        <v>32</v>
      </c>
      <c r="E600" s="7">
        <v>3520</v>
      </c>
      <c r="F600" s="7">
        <f>C600*E600</f>
        <v>14192640</v>
      </c>
      <c r="G600" s="4"/>
      <c r="H600" s="7">
        <f>PRODUCT(F600,G600)</f>
        <v>14192640</v>
      </c>
    </row>
    <row r="601" spans="1:8">
      <c r="A601" s="4"/>
      <c r="B601" s="4" t="s">
        <v>444</v>
      </c>
      <c r="C601" s="7">
        <v>1120</v>
      </c>
      <c r="D601" s="4" t="s">
        <v>32</v>
      </c>
      <c r="E601" s="7">
        <v>2610</v>
      </c>
      <c r="F601" s="7">
        <f>C601*E601</f>
        <v>2923200</v>
      </c>
      <c r="G601" s="4"/>
      <c r="H601" s="7">
        <f>PRODUCT(F601,G601)</f>
        <v>2923200</v>
      </c>
    </row>
    <row r="602" spans="1:8">
      <c r="A602" s="4"/>
      <c r="B602" s="4" t="s">
        <v>455</v>
      </c>
      <c r="C602" s="7">
        <v>448</v>
      </c>
      <c r="D602" s="4" t="s">
        <v>32</v>
      </c>
      <c r="E602" s="7">
        <v>1440</v>
      </c>
      <c r="F602" s="7">
        <f>C602*E602</f>
        <v>645120</v>
      </c>
      <c r="G602" s="4"/>
      <c r="H602" s="7">
        <f>PRODUCT(F602,G602)</f>
        <v>645120</v>
      </c>
    </row>
    <row r="603" spans="1:8">
      <c r="A603" s="4"/>
      <c r="B603" s="4" t="s">
        <v>471</v>
      </c>
      <c r="C603" s="7">
        <v>5600</v>
      </c>
      <c r="D603" s="4" t="s">
        <v>32</v>
      </c>
      <c r="E603" s="7">
        <v>3171.6</v>
      </c>
      <c r="F603" s="12">
        <v>17760960</v>
      </c>
      <c r="G603" s="4"/>
      <c r="H603" s="12">
        <v>17760960</v>
      </c>
    </row>
    <row r="604" spans="1:8">
      <c r="A604" s="4"/>
      <c r="B604" s="4" t="s">
        <v>433</v>
      </c>
      <c r="C604" s="4"/>
      <c r="D604" s="4"/>
      <c r="E604" s="4"/>
      <c r="G604" s="4"/>
      <c r="H604" s="4"/>
    </row>
    <row r="605" spans="1:8">
      <c r="A605" s="4"/>
      <c r="B605" s="4" t="s">
        <v>457</v>
      </c>
      <c r="C605" s="7">
        <v>5600</v>
      </c>
      <c r="D605" s="4" t="s">
        <v>32</v>
      </c>
      <c r="E605" s="7">
        <v>100</v>
      </c>
      <c r="F605" s="7">
        <f>C605*E605</f>
        <v>560000</v>
      </c>
      <c r="G605" s="4"/>
      <c r="H605" s="7">
        <f>PRODUCT(F605,G605)</f>
        <v>560000</v>
      </c>
    </row>
    <row r="606" spans="1:8">
      <c r="A606" s="4"/>
      <c r="B606" s="4" t="s">
        <v>434</v>
      </c>
      <c r="C606" s="7">
        <v>1</v>
      </c>
      <c r="D606" s="4" t="s">
        <v>44</v>
      </c>
      <c r="E606" s="7">
        <v>100000</v>
      </c>
      <c r="F606" s="7">
        <f>C606*E606</f>
        <v>100000</v>
      </c>
      <c r="G606" s="4"/>
      <c r="H606" s="7">
        <f>PRODUCT(F606,G606)</f>
        <v>100000</v>
      </c>
    </row>
    <row r="607" spans="1:8">
      <c r="A607" s="4"/>
      <c r="B607" s="4" t="s">
        <v>436</v>
      </c>
      <c r="C607" s="7">
        <v>350</v>
      </c>
      <c r="D607" s="4" t="s">
        <v>32</v>
      </c>
      <c r="E607" s="7">
        <v>500</v>
      </c>
      <c r="F607" s="7">
        <f>C607*E607</f>
        <v>175000</v>
      </c>
      <c r="G607" s="4"/>
      <c r="H607" s="7">
        <f>PRODUCT(F607,G607)</f>
        <v>175000</v>
      </c>
    </row>
    <row r="608" spans="1:8">
      <c r="A608" s="4"/>
      <c r="B608" s="4" t="s">
        <v>472</v>
      </c>
      <c r="C608" s="7">
        <v>5600</v>
      </c>
      <c r="D608" s="4" t="s">
        <v>32</v>
      </c>
      <c r="E608" s="7">
        <v>3320.7071428571398</v>
      </c>
      <c r="F608" s="12">
        <v>18595960</v>
      </c>
      <c r="G608" s="4"/>
      <c r="H608" s="12">
        <v>18595960</v>
      </c>
    </row>
    <row r="609" spans="1:11">
      <c r="A609" s="4"/>
      <c r="B609" s="4" t="s">
        <v>460</v>
      </c>
      <c r="C609" s="7">
        <v>56</v>
      </c>
      <c r="D609" s="4" t="s">
        <v>46</v>
      </c>
      <c r="E609" s="7">
        <v>332070.71428571403</v>
      </c>
      <c r="G609" s="4"/>
      <c r="H609" s="4"/>
    </row>
    <row r="610" spans="1:11">
      <c r="B610" s="5" t="s">
        <v>473</v>
      </c>
      <c r="C610" s="8">
        <v>20999</v>
      </c>
      <c r="D610" s="5" t="s">
        <v>32</v>
      </c>
      <c r="E610" s="8">
        <v>3388.4837373208202</v>
      </c>
      <c r="F610" s="8">
        <f>SUM(H540:H549,H551:H555,H557:H563,H565:H568,H570:H576,H578:H581,H583:H589,H591:H594,H596:H602,H604:H607,H609:H610)</f>
        <v>71154770</v>
      </c>
      <c r="G610" s="5"/>
      <c r="I610" s="8">
        <f>PRODUCT(F610,G610)</f>
        <v>71154770</v>
      </c>
      <c r="K610" s="5" t="s">
        <v>412</v>
      </c>
    </row>
    <row r="612" spans="1:11">
      <c r="A612" s="9"/>
      <c r="B612" s="9" t="s">
        <v>474</v>
      </c>
    </row>
    <row r="613" spans="1:11">
      <c r="A613" s="4"/>
      <c r="B613" s="4"/>
      <c r="C613" s="4"/>
      <c r="D613" s="4"/>
      <c r="E613" s="4"/>
      <c r="G613" s="4"/>
      <c r="H613" s="4"/>
    </row>
    <row r="614" spans="1:11">
      <c r="A614" s="4"/>
      <c r="B614" s="4" t="s">
        <v>475</v>
      </c>
      <c r="C614" s="4"/>
      <c r="D614" s="4"/>
      <c r="E614" s="4"/>
      <c r="G614" s="4"/>
      <c r="H614" s="4"/>
    </row>
    <row r="615" spans="1:11">
      <c r="A615" s="4"/>
      <c r="B615" s="4" t="s">
        <v>476</v>
      </c>
      <c r="C615" s="7">
        <v>7000</v>
      </c>
      <c r="D615" s="4" t="s">
        <v>32</v>
      </c>
      <c r="E615" s="7">
        <v>3820</v>
      </c>
      <c r="F615" s="7">
        <f>C615*E615</f>
        <v>26740000</v>
      </c>
      <c r="G615" s="4"/>
      <c r="H615" s="7">
        <f>PRODUCT(F615,G615)</f>
        <v>26740000</v>
      </c>
    </row>
    <row r="616" spans="1:11">
      <c r="A616" s="4"/>
      <c r="B616" s="4" t="s">
        <v>477</v>
      </c>
      <c r="C616" s="7">
        <v>7000</v>
      </c>
      <c r="D616" s="4" t="s">
        <v>32</v>
      </c>
      <c r="E616" s="7">
        <v>3820</v>
      </c>
      <c r="F616" s="12">
        <v>26740000</v>
      </c>
      <c r="G616" s="4"/>
      <c r="H616" s="12">
        <v>26740000</v>
      </c>
    </row>
    <row r="617" spans="1:11">
      <c r="A617" s="4"/>
      <c r="B617" s="4" t="s">
        <v>433</v>
      </c>
      <c r="C617" s="4"/>
      <c r="D617" s="4"/>
      <c r="E617" s="4"/>
      <c r="G617" s="4"/>
      <c r="H617" s="4"/>
    </row>
    <row r="618" spans="1:11">
      <c r="A618" s="4"/>
      <c r="B618" s="4" t="s">
        <v>457</v>
      </c>
      <c r="C618" s="7">
        <v>7000</v>
      </c>
      <c r="D618" s="4" t="s">
        <v>32</v>
      </c>
      <c r="E618" s="7">
        <v>150</v>
      </c>
      <c r="F618" s="7">
        <f>C618*E618</f>
        <v>1050000</v>
      </c>
      <c r="G618" s="4"/>
      <c r="H618" s="7">
        <f>PRODUCT(F618,G618)</f>
        <v>1050000</v>
      </c>
    </row>
    <row r="619" spans="1:11">
      <c r="A619" s="4"/>
      <c r="B619" s="4" t="s">
        <v>458</v>
      </c>
      <c r="C619" s="7">
        <v>1000</v>
      </c>
      <c r="D619" s="4" t="s">
        <v>32</v>
      </c>
      <c r="E619" s="7">
        <v>1000</v>
      </c>
      <c r="F619" s="7">
        <f>C619*E619</f>
        <v>1000000</v>
      </c>
      <c r="G619" s="4"/>
      <c r="H619" s="7">
        <f>PRODUCT(F619,G619)</f>
        <v>1000000</v>
      </c>
    </row>
    <row r="620" spans="1:11">
      <c r="A620" s="4"/>
      <c r="B620" s="4" t="s">
        <v>434</v>
      </c>
      <c r="C620" s="7">
        <v>1</v>
      </c>
      <c r="D620" s="4" t="s">
        <v>44</v>
      </c>
      <c r="E620" s="7">
        <v>100000</v>
      </c>
      <c r="F620" s="7">
        <f>C620*E620</f>
        <v>100000</v>
      </c>
      <c r="G620" s="4"/>
      <c r="H620" s="7">
        <f>PRODUCT(F620,G620)</f>
        <v>100000</v>
      </c>
    </row>
    <row r="621" spans="1:11">
      <c r="A621" s="4"/>
      <c r="B621" s="4" t="s">
        <v>478</v>
      </c>
      <c r="C621" s="7">
        <v>7000</v>
      </c>
      <c r="D621" s="4" t="s">
        <v>32</v>
      </c>
      <c r="E621" s="7">
        <v>4127.1428571428596</v>
      </c>
      <c r="F621" s="12">
        <v>28890000</v>
      </c>
      <c r="G621" s="4"/>
      <c r="H621" s="12">
        <v>28890000</v>
      </c>
    </row>
    <row r="622" spans="1:11">
      <c r="B622" s="5" t="s">
        <v>479</v>
      </c>
      <c r="C622" s="8">
        <v>7000</v>
      </c>
      <c r="D622" s="5" t="s">
        <v>32</v>
      </c>
      <c r="E622" s="8">
        <v>4127.1428571428596</v>
      </c>
      <c r="F622" s="8">
        <f>SUM(H613:H615,H617:H620,H622:H622)</f>
        <v>28890000</v>
      </c>
      <c r="G622" s="5"/>
      <c r="I622" s="8">
        <f>PRODUCT(F622,G622)</f>
        <v>28890000</v>
      </c>
      <c r="K622" s="5" t="s">
        <v>412</v>
      </c>
    </row>
    <row r="624" spans="1:11">
      <c r="A624" s="9"/>
      <c r="B624" s="9" t="s">
        <v>480</v>
      </c>
    </row>
    <row r="625" spans="1:11">
      <c r="A625" s="4"/>
      <c r="B625" s="4"/>
      <c r="C625" s="4"/>
      <c r="D625" s="4"/>
      <c r="E625" s="4"/>
      <c r="G625" s="4"/>
      <c r="H625" s="4"/>
    </row>
    <row r="626" spans="1:11">
      <c r="A626" s="4"/>
      <c r="B626" s="4" t="s">
        <v>481</v>
      </c>
      <c r="C626" s="4"/>
      <c r="D626" s="4"/>
      <c r="E626" s="4"/>
      <c r="G626" s="4"/>
      <c r="H626" s="4"/>
    </row>
    <row r="627" spans="1:11">
      <c r="A627" s="4"/>
      <c r="B627" s="4" t="s">
        <v>482</v>
      </c>
      <c r="C627" s="7">
        <v>21000</v>
      </c>
      <c r="D627" s="4" t="s">
        <v>32</v>
      </c>
      <c r="E627" s="7">
        <v>1340</v>
      </c>
      <c r="F627" s="7">
        <f>C627*E627</f>
        <v>28140000</v>
      </c>
      <c r="G627" s="4"/>
      <c r="H627" s="7">
        <f>PRODUCT(F627,G627)</f>
        <v>28140000</v>
      </c>
    </row>
    <row r="628" spans="1:11">
      <c r="A628" s="4"/>
      <c r="B628" s="4" t="s">
        <v>483</v>
      </c>
      <c r="C628" s="7">
        <v>21000</v>
      </c>
      <c r="D628" s="4" t="s">
        <v>32</v>
      </c>
      <c r="E628" s="7">
        <v>1340</v>
      </c>
      <c r="F628" s="12">
        <v>28140000</v>
      </c>
      <c r="G628" s="4"/>
      <c r="H628" s="12">
        <v>28140000</v>
      </c>
    </row>
    <row r="629" spans="1:11">
      <c r="A629" s="4"/>
      <c r="B629" s="4" t="s">
        <v>433</v>
      </c>
      <c r="C629" s="4"/>
      <c r="D629" s="4"/>
      <c r="E629" s="4"/>
      <c r="G629" s="4"/>
      <c r="H629" s="4"/>
    </row>
    <row r="630" spans="1:11">
      <c r="A630" s="4"/>
      <c r="B630" s="4" t="s">
        <v>484</v>
      </c>
      <c r="C630" s="7">
        <v>10500</v>
      </c>
      <c r="D630" s="4" t="s">
        <v>32</v>
      </c>
      <c r="E630" s="7">
        <v>600</v>
      </c>
      <c r="F630" s="7">
        <f>C630*E630</f>
        <v>6300000</v>
      </c>
      <c r="G630" s="4"/>
      <c r="H630" s="7">
        <f>PRODUCT(F630,G630)</f>
        <v>6300000</v>
      </c>
    </row>
    <row r="631" spans="1:11">
      <c r="A631" s="4"/>
      <c r="B631" s="4" t="s">
        <v>485</v>
      </c>
      <c r="C631" s="7">
        <v>19514</v>
      </c>
      <c r="D631" s="4" t="s">
        <v>398</v>
      </c>
      <c r="E631" s="7">
        <v>200</v>
      </c>
      <c r="F631" s="7">
        <f>C631*E631</f>
        <v>3902800</v>
      </c>
      <c r="G631" s="4"/>
      <c r="H631" s="7">
        <f>PRODUCT(F631,G631)</f>
        <v>3902800</v>
      </c>
    </row>
    <row r="632" spans="1:11">
      <c r="A632" s="4"/>
      <c r="B632" s="4" t="s">
        <v>434</v>
      </c>
      <c r="C632" s="7">
        <v>1</v>
      </c>
      <c r="D632" s="4" t="s">
        <v>44</v>
      </c>
      <c r="E632" s="7">
        <v>75000</v>
      </c>
      <c r="F632" s="7">
        <f>C632*E632</f>
        <v>75000</v>
      </c>
      <c r="G632" s="4"/>
      <c r="H632" s="7">
        <f>PRODUCT(F632,G632)</f>
        <v>75000</v>
      </c>
    </row>
    <row r="633" spans="1:11">
      <c r="A633" s="4"/>
      <c r="B633" s="4" t="s">
        <v>486</v>
      </c>
      <c r="C633" s="7">
        <v>21000</v>
      </c>
      <c r="D633" s="4" t="s">
        <v>32</v>
      </c>
      <c r="E633" s="7">
        <v>1829.4190476190499</v>
      </c>
      <c r="F633" s="12">
        <v>38417800</v>
      </c>
      <c r="G633" s="4"/>
      <c r="H633" s="12">
        <v>38417800</v>
      </c>
    </row>
    <row r="634" spans="1:11">
      <c r="B634" s="5" t="s">
        <v>487</v>
      </c>
      <c r="C634" s="8">
        <v>21000</v>
      </c>
      <c r="D634" s="5" t="s">
        <v>32</v>
      </c>
      <c r="E634" s="8">
        <v>1829.4190476190499</v>
      </c>
      <c r="F634" s="8">
        <f>SUM(H625:H627,H629:H632,H634:H634)</f>
        <v>38417800</v>
      </c>
      <c r="G634" s="5"/>
      <c r="I634" s="8">
        <f>PRODUCT(F634,G634)</f>
        <v>38417800</v>
      </c>
      <c r="K634" s="5" t="s">
        <v>412</v>
      </c>
    </row>
    <row r="636" spans="1:11">
      <c r="A636" s="9"/>
      <c r="B636" s="9" t="s">
        <v>488</v>
      </c>
    </row>
    <row r="637" spans="1:11">
      <c r="A637" s="4"/>
      <c r="B637" s="4"/>
      <c r="C637" s="4"/>
      <c r="D637" s="4"/>
      <c r="E637" s="4"/>
      <c r="G637" s="4"/>
      <c r="H637" s="4"/>
    </row>
    <row r="638" spans="1:11">
      <c r="A638" s="4"/>
      <c r="B638" s="4" t="s">
        <v>489</v>
      </c>
      <c r="C638" s="4"/>
      <c r="D638" s="4"/>
      <c r="E638" s="4"/>
      <c r="G638" s="4"/>
      <c r="H638" s="4"/>
    </row>
    <row r="639" spans="1:11">
      <c r="A639" s="4"/>
      <c r="B639" s="4" t="s">
        <v>490</v>
      </c>
      <c r="C639" s="7">
        <v>1000</v>
      </c>
      <c r="D639" s="4" t="s">
        <v>32</v>
      </c>
      <c r="E639" s="7">
        <v>3820</v>
      </c>
      <c r="F639" s="7">
        <f>C639*E639</f>
        <v>3820000</v>
      </c>
      <c r="G639" s="4"/>
      <c r="H639" s="7">
        <f>PRODUCT(F639,G639)</f>
        <v>3820000</v>
      </c>
    </row>
    <row r="640" spans="1:11">
      <c r="A640" s="4"/>
      <c r="B640" s="4" t="s">
        <v>491</v>
      </c>
      <c r="C640" s="7">
        <v>1000</v>
      </c>
      <c r="D640" s="4" t="s">
        <v>32</v>
      </c>
      <c r="E640" s="7">
        <v>3820</v>
      </c>
      <c r="F640" s="12">
        <v>3820000</v>
      </c>
      <c r="G640" s="4"/>
      <c r="H640" s="12">
        <v>3820000</v>
      </c>
    </row>
    <row r="641" spans="1:11">
      <c r="A641" s="4"/>
      <c r="B641" s="4" t="s">
        <v>433</v>
      </c>
      <c r="C641" s="4"/>
      <c r="D641" s="4"/>
      <c r="E641" s="4"/>
      <c r="G641" s="4"/>
      <c r="H641" s="4"/>
    </row>
    <row r="642" spans="1:11">
      <c r="A642" s="4"/>
      <c r="B642" s="4" t="s">
        <v>434</v>
      </c>
      <c r="C642" s="7">
        <v>1</v>
      </c>
      <c r="D642" s="4" t="s">
        <v>44</v>
      </c>
      <c r="E642" s="7">
        <v>50000</v>
      </c>
      <c r="F642" s="7">
        <f>C642*E642</f>
        <v>50000</v>
      </c>
      <c r="G642" s="4"/>
      <c r="H642" s="7">
        <f>PRODUCT(F642,G642)</f>
        <v>50000</v>
      </c>
    </row>
    <row r="643" spans="1:11">
      <c r="A643" s="4"/>
      <c r="B643" s="4" t="s">
        <v>492</v>
      </c>
      <c r="C643" s="7">
        <v>1000</v>
      </c>
      <c r="D643" s="4" t="s">
        <v>32</v>
      </c>
      <c r="E643" s="7">
        <v>3870</v>
      </c>
      <c r="F643" s="12">
        <v>3870000</v>
      </c>
      <c r="G643" s="4"/>
      <c r="H643" s="12">
        <v>3870000</v>
      </c>
    </row>
    <row r="644" spans="1:11">
      <c r="B644" s="5" t="s">
        <v>493</v>
      </c>
      <c r="C644" s="8">
        <v>1000</v>
      </c>
      <c r="D644" s="5" t="s">
        <v>32</v>
      </c>
      <c r="E644" s="8">
        <v>3870</v>
      </c>
      <c r="F644" s="8">
        <f>SUM(H637:H639,H641:H642,H644:H644)</f>
        <v>3870000</v>
      </c>
      <c r="G644" s="5"/>
      <c r="I644" s="8">
        <f>PRODUCT(F644,G644)</f>
        <v>3870000</v>
      </c>
      <c r="K644" s="5" t="s">
        <v>412</v>
      </c>
    </row>
    <row r="646" spans="1:11">
      <c r="A646" s="9"/>
      <c r="B646" s="9" t="s">
        <v>494</v>
      </c>
    </row>
    <row r="647" spans="1:11">
      <c r="A647" s="4"/>
      <c r="B647" s="4"/>
      <c r="C647" s="4"/>
      <c r="D647" s="4"/>
      <c r="E647" s="4"/>
      <c r="G647" s="4"/>
      <c r="H647" s="4"/>
    </row>
    <row r="648" spans="1:11">
      <c r="A648" s="4"/>
      <c r="B648" s="4" t="s">
        <v>495</v>
      </c>
      <c r="C648" s="4"/>
      <c r="D648" s="4"/>
      <c r="E648" s="4"/>
      <c r="G648" s="4"/>
      <c r="H648" s="4"/>
    </row>
    <row r="649" spans="1:11">
      <c r="A649" s="4"/>
      <c r="B649" s="4" t="s">
        <v>496</v>
      </c>
      <c r="C649" s="7">
        <v>500</v>
      </c>
      <c r="D649" s="4" t="s">
        <v>32</v>
      </c>
      <c r="E649" s="7">
        <v>4110</v>
      </c>
      <c r="F649" s="7">
        <f>C649*E649</f>
        <v>2055000</v>
      </c>
      <c r="G649" s="4"/>
      <c r="H649" s="7">
        <f>PRODUCT(F649,G649)</f>
        <v>2055000</v>
      </c>
    </row>
    <row r="650" spans="1:11">
      <c r="A650" s="4"/>
      <c r="B650" s="4" t="s">
        <v>497</v>
      </c>
      <c r="C650" s="7">
        <v>500</v>
      </c>
      <c r="D650" s="4" t="s">
        <v>32</v>
      </c>
      <c r="E650" s="7">
        <v>4110</v>
      </c>
      <c r="F650" s="12">
        <v>2055000</v>
      </c>
      <c r="G650" s="4"/>
      <c r="H650" s="12">
        <v>2055000</v>
      </c>
    </row>
    <row r="651" spans="1:11">
      <c r="A651" s="4"/>
      <c r="B651" s="4" t="s">
        <v>433</v>
      </c>
      <c r="C651" s="4"/>
      <c r="D651" s="4"/>
      <c r="E651" s="4"/>
      <c r="G651" s="4"/>
      <c r="H651" s="4"/>
    </row>
    <row r="652" spans="1:11">
      <c r="A652" s="4"/>
      <c r="B652" s="4" t="s">
        <v>434</v>
      </c>
      <c r="C652" s="7">
        <v>1</v>
      </c>
      <c r="D652" s="4" t="s">
        <v>44</v>
      </c>
      <c r="E652" s="7">
        <v>50000</v>
      </c>
      <c r="F652" s="7">
        <f>C652*E652</f>
        <v>50000</v>
      </c>
      <c r="G652" s="4"/>
      <c r="H652" s="7">
        <f>PRODUCT(F652,G652)</f>
        <v>50000</v>
      </c>
    </row>
    <row r="653" spans="1:11">
      <c r="A653" s="4"/>
      <c r="B653" s="4" t="s">
        <v>492</v>
      </c>
      <c r="C653" s="7">
        <v>500</v>
      </c>
      <c r="D653" s="4" t="s">
        <v>32</v>
      </c>
      <c r="E653" s="7">
        <v>4210</v>
      </c>
      <c r="F653" s="12">
        <v>2105000</v>
      </c>
      <c r="G653" s="4"/>
      <c r="H653" s="12">
        <v>2105000</v>
      </c>
    </row>
    <row r="654" spans="1:11">
      <c r="B654" s="5" t="s">
        <v>498</v>
      </c>
      <c r="C654" s="8">
        <v>500</v>
      </c>
      <c r="D654" s="5" t="s">
        <v>32</v>
      </c>
      <c r="E654" s="8">
        <v>4210</v>
      </c>
      <c r="F654" s="8">
        <f>SUM(H647:H649,H651:H652,H654:H654)</f>
        <v>2105000</v>
      </c>
      <c r="G654" s="5"/>
      <c r="I654" s="8">
        <f>PRODUCT(F654,G654)</f>
        <v>2105000</v>
      </c>
      <c r="K654" s="5" t="s">
        <v>412</v>
      </c>
    </row>
    <row r="656" spans="1:11">
      <c r="A656" s="4"/>
      <c r="B656" s="4"/>
      <c r="C656" s="4"/>
      <c r="D656" s="4"/>
      <c r="E656" s="4"/>
      <c r="G656" s="4"/>
      <c r="I656" s="4"/>
      <c r="K656" s="5" t="s">
        <v>412</v>
      </c>
    </row>
    <row r="658" spans="1:11">
      <c r="A658" s="9"/>
      <c r="B658" s="9" t="s">
        <v>499</v>
      </c>
    </row>
    <row r="659" spans="1:11">
      <c r="A659" s="4"/>
      <c r="B659" s="4"/>
      <c r="C659" s="4"/>
      <c r="D659" s="4"/>
      <c r="E659" s="4"/>
      <c r="G659" s="4"/>
      <c r="H659" s="4"/>
    </row>
    <row r="660" spans="1:11">
      <c r="A660" s="4"/>
      <c r="B660" s="4" t="s">
        <v>500</v>
      </c>
      <c r="C660" s="4"/>
      <c r="D660" s="4"/>
      <c r="E660" s="4"/>
      <c r="G660" s="4"/>
      <c r="H660" s="4"/>
    </row>
    <row r="661" spans="1:11">
      <c r="A661" s="4"/>
      <c r="B661" s="4" t="s">
        <v>501</v>
      </c>
      <c r="C661" s="7">
        <v>19587</v>
      </c>
      <c r="D661" s="4" t="s">
        <v>32</v>
      </c>
      <c r="E661" s="7">
        <v>250</v>
      </c>
      <c r="F661" s="7">
        <f>C661*E661</f>
        <v>4896750</v>
      </c>
      <c r="G661" s="4"/>
      <c r="H661" s="7">
        <f>PRODUCT(F661,G661)</f>
        <v>4896750</v>
      </c>
    </row>
    <row r="662" spans="1:11">
      <c r="B662" s="5" t="s">
        <v>502</v>
      </c>
      <c r="C662" s="8">
        <v>19587</v>
      </c>
      <c r="D662" s="5" t="s">
        <v>32</v>
      </c>
      <c r="E662" s="8">
        <v>250</v>
      </c>
      <c r="F662" s="8">
        <f>SUM(H657:H662)</f>
        <v>4896750</v>
      </c>
      <c r="G662" s="5"/>
      <c r="I662" s="8">
        <f>PRODUCT(F662,G662)</f>
        <v>4896750</v>
      </c>
      <c r="K662" s="5" t="s">
        <v>412</v>
      </c>
    </row>
    <row r="664" spans="1:11">
      <c r="A664" s="4"/>
      <c r="B664" s="4"/>
      <c r="C664" s="4"/>
      <c r="D664" s="4"/>
      <c r="E664" s="4"/>
      <c r="G664" s="4"/>
      <c r="I664" s="4"/>
      <c r="K664" s="5" t="s">
        <v>412</v>
      </c>
    </row>
    <row r="665" spans="1:11">
      <c r="A665" s="4"/>
      <c r="B665" s="4" t="s">
        <v>503</v>
      </c>
      <c r="C665" s="7">
        <v>64568</v>
      </c>
      <c r="D665" s="4" t="s">
        <v>32</v>
      </c>
      <c r="E665" s="7">
        <v>3403.5773138396698</v>
      </c>
      <c r="F665" s="12">
        <v>219762180</v>
      </c>
      <c r="G665" s="4"/>
      <c r="I665" s="12">
        <v>219762180</v>
      </c>
      <c r="K665" s="5" t="s">
        <v>412</v>
      </c>
    </row>
    <row r="666" spans="1:11">
      <c r="A666" s="4"/>
      <c r="B666" s="4"/>
      <c r="C666" s="4"/>
      <c r="D666" s="4"/>
      <c r="E666" s="4"/>
      <c r="G666" s="4"/>
      <c r="I666" s="4"/>
      <c r="K666" s="5"/>
    </row>
    <row r="667" spans="1:11">
      <c r="A667" s="4"/>
      <c r="B667" s="4" t="s">
        <v>504</v>
      </c>
      <c r="C667" s="4"/>
      <c r="D667" s="4"/>
      <c r="E667" s="4"/>
      <c r="G667" s="4"/>
      <c r="I667" s="4"/>
      <c r="K667" s="5"/>
    </row>
    <row r="668" spans="1:11">
      <c r="A668" s="4"/>
      <c r="B668" s="4" t="s">
        <v>505</v>
      </c>
      <c r="C668" s="7">
        <v>1</v>
      </c>
      <c r="D668" s="4" t="s">
        <v>44</v>
      </c>
      <c r="E668" s="7">
        <v>3364000</v>
      </c>
      <c r="F668" s="7">
        <f>C668*E668</f>
        <v>3364000</v>
      </c>
      <c r="G668" s="4"/>
      <c r="I668" s="7">
        <f>PRODUCT(F668,G668)</f>
        <v>3364000</v>
      </c>
      <c r="K668" s="5"/>
    </row>
    <row r="669" spans="1:11">
      <c r="A669" s="4"/>
      <c r="B669" s="4" t="s">
        <v>506</v>
      </c>
      <c r="C669" s="7">
        <v>1</v>
      </c>
      <c r="D669" s="4" t="s">
        <v>44</v>
      </c>
      <c r="E669" s="7">
        <v>1682000</v>
      </c>
      <c r="F669" s="7">
        <f>C669*E669</f>
        <v>1682000</v>
      </c>
      <c r="G669" s="4"/>
      <c r="I669" s="7">
        <f>PRODUCT(F669,G669)</f>
        <v>1682000</v>
      </c>
      <c r="K669" s="5"/>
    </row>
    <row r="670" spans="1:11">
      <c r="A670" s="4"/>
      <c r="B670" s="4" t="s">
        <v>507</v>
      </c>
      <c r="C670" s="4"/>
      <c r="D670" s="4"/>
      <c r="E670" s="4"/>
      <c r="F670" s="4" t="s">
        <v>404</v>
      </c>
      <c r="G670" s="4"/>
      <c r="I670" s="7">
        <f>PRODUCT(F670,G670)</f>
        <v>0</v>
      </c>
      <c r="K670" s="5"/>
    </row>
    <row r="671" spans="1:11">
      <c r="A671" s="4"/>
      <c r="B671" s="4" t="s">
        <v>508</v>
      </c>
      <c r="C671" s="4"/>
      <c r="D671" s="4"/>
      <c r="E671" s="4"/>
      <c r="F671" s="4" t="s">
        <v>404</v>
      </c>
      <c r="G671" s="4"/>
      <c r="I671" s="12">
        <v>0</v>
      </c>
      <c r="K671" s="5"/>
    </row>
    <row r="672" spans="1:11">
      <c r="A672" s="4"/>
      <c r="B672" s="4"/>
      <c r="C672" s="4"/>
      <c r="D672" s="4"/>
      <c r="E672" s="4"/>
      <c r="G672" s="4"/>
      <c r="I672" s="4"/>
      <c r="K672" s="5"/>
    </row>
    <row r="673" spans="1:11">
      <c r="A673" s="4"/>
      <c r="B673" s="4" t="s">
        <v>509</v>
      </c>
      <c r="C673" s="4"/>
      <c r="D673" s="4"/>
      <c r="E673" s="4"/>
      <c r="G673" s="4"/>
      <c r="I673" s="4"/>
      <c r="K673" s="5"/>
    </row>
    <row r="674" spans="1:11">
      <c r="A674" s="4"/>
      <c r="B674" s="4" t="s">
        <v>510</v>
      </c>
      <c r="C674" s="7">
        <v>3</v>
      </c>
      <c r="D674" s="4" t="s">
        <v>61</v>
      </c>
      <c r="E674" s="7">
        <v>38309680</v>
      </c>
      <c r="F674" s="12">
        <v>1149290.3999999999</v>
      </c>
      <c r="G674" s="4"/>
      <c r="I674" s="7">
        <f>PRODUCT(F674,G674)</f>
        <v>1149290.3999999999</v>
      </c>
      <c r="K674" s="5"/>
    </row>
    <row r="675" spans="1:11">
      <c r="A675" s="4"/>
      <c r="B675" s="4"/>
      <c r="C675" s="4"/>
      <c r="D675" s="4"/>
      <c r="E675" s="4"/>
      <c r="G675" s="4"/>
      <c r="I675" s="4"/>
      <c r="K675" s="5"/>
    </row>
    <row r="676" spans="1:11">
      <c r="A676" s="4"/>
      <c r="B676" s="4" t="s">
        <v>413</v>
      </c>
      <c r="C676" s="4"/>
      <c r="D676" s="4"/>
      <c r="E676" s="4"/>
      <c r="G676" s="4"/>
      <c r="I676" s="4"/>
      <c r="K676" s="5"/>
    </row>
    <row r="677" spans="1:11">
      <c r="A677" s="4"/>
      <c r="B677" s="4" t="s">
        <v>365</v>
      </c>
      <c r="C677" s="7">
        <v>1</v>
      </c>
      <c r="D677" s="4" t="s">
        <v>44</v>
      </c>
      <c r="E677" s="4"/>
      <c r="F677" s="4" t="s">
        <v>414</v>
      </c>
      <c r="G677" s="4"/>
      <c r="I677" s="11" t="s">
        <v>414</v>
      </c>
      <c r="K677" s="5"/>
    </row>
    <row r="678" spans="1:11">
      <c r="A678" s="4"/>
      <c r="B678" s="4" t="s">
        <v>67</v>
      </c>
      <c r="C678" s="7">
        <v>5</v>
      </c>
      <c r="D678" s="4" t="s">
        <v>61</v>
      </c>
      <c r="E678" s="7">
        <v>225957470.40000001</v>
      </c>
      <c r="F678" s="12">
        <v>11297873.52</v>
      </c>
      <c r="G678" s="4"/>
      <c r="I678" s="7">
        <f>PRODUCT(F678,G678)</f>
        <v>11297873.52</v>
      </c>
      <c r="K678" s="5"/>
    </row>
    <row r="679" spans="1:11">
      <c r="A679" s="4"/>
      <c r="B679" s="4"/>
      <c r="C679" s="4"/>
      <c r="D679" s="4"/>
      <c r="E679" s="4"/>
      <c r="G679" s="4"/>
      <c r="I679" s="4"/>
      <c r="K679" s="5"/>
    </row>
    <row r="680" spans="1:11">
      <c r="A680" s="4"/>
      <c r="B680" s="4" t="s">
        <v>418</v>
      </c>
      <c r="C680" s="4"/>
      <c r="D680" s="4"/>
      <c r="E680" s="4"/>
      <c r="G680" s="4"/>
      <c r="I680" s="4"/>
      <c r="K680" s="5"/>
    </row>
    <row r="681" spans="1:11">
      <c r="A681" s="4"/>
      <c r="B681" s="4" t="s">
        <v>511</v>
      </c>
      <c r="C681" s="15">
        <v>7</v>
      </c>
      <c r="D681" s="4" t="s">
        <v>61</v>
      </c>
      <c r="E681" s="7">
        <v>237255343.91999999</v>
      </c>
      <c r="F681" s="12">
        <v>16607874.0744</v>
      </c>
      <c r="G681" s="4"/>
      <c r="I681" s="7">
        <f>PRODUCT(F681,G681)</f>
        <v>16607874.0744</v>
      </c>
      <c r="K681" s="5"/>
    </row>
    <row r="682" spans="1:11">
      <c r="A682" s="4"/>
      <c r="B682" s="4" t="s">
        <v>512</v>
      </c>
      <c r="C682" s="15">
        <v>1</v>
      </c>
      <c r="D682" s="4" t="s">
        <v>61</v>
      </c>
      <c r="E682" s="7">
        <v>220911470.40000001</v>
      </c>
      <c r="F682" s="12">
        <v>2209114.7039999999</v>
      </c>
      <c r="G682" s="4"/>
      <c r="I682" s="7">
        <f>PRODUCT(F682,G682)</f>
        <v>2209114.7039999999</v>
      </c>
      <c r="K682" s="5"/>
    </row>
    <row r="683" spans="1:11">
      <c r="A683" s="4"/>
      <c r="B683" s="4" t="s">
        <v>420</v>
      </c>
      <c r="C683" s="15">
        <v>0.5</v>
      </c>
      <c r="D683" s="4" t="s">
        <v>61</v>
      </c>
      <c r="E683" s="7">
        <v>220911470.40000001</v>
      </c>
      <c r="F683" s="12">
        <v>907667.45200000005</v>
      </c>
      <c r="G683" s="4"/>
      <c r="I683" s="7">
        <f>PRODUCT(F683,G683)</f>
        <v>907667.45200000005</v>
      </c>
      <c r="K683" s="5"/>
    </row>
    <row r="684" spans="1:11">
      <c r="A684" s="4"/>
      <c r="B684" s="4" t="s">
        <v>63</v>
      </c>
      <c r="C684" s="4"/>
      <c r="D684" s="4"/>
      <c r="E684" s="4"/>
      <c r="F684" s="4" t="s">
        <v>404</v>
      </c>
      <c r="G684" s="4"/>
      <c r="I684" s="11" t="s">
        <v>404</v>
      </c>
      <c r="K684" s="5"/>
    </row>
    <row r="685" spans="1:11">
      <c r="A685" s="4"/>
      <c r="B685" s="4"/>
      <c r="C685" s="4"/>
      <c r="D685" s="4"/>
      <c r="E685" s="4"/>
      <c r="G685" s="4"/>
      <c r="I685" s="4"/>
      <c r="K685" s="5"/>
    </row>
    <row r="686" spans="1:11">
      <c r="A686" s="4"/>
      <c r="B686" s="4" t="s">
        <v>513</v>
      </c>
      <c r="C686" s="7">
        <v>64568</v>
      </c>
      <c r="D686" s="4" t="s">
        <v>32</v>
      </c>
      <c r="E686" s="7">
        <v>3979.9900902986001</v>
      </c>
      <c r="F686" s="12">
        <v>256980000.15040001</v>
      </c>
      <c r="G686" s="4"/>
      <c r="I686" s="12">
        <v>256980000.15040001</v>
      </c>
      <c r="K686" s="5" t="s">
        <v>412</v>
      </c>
    </row>
    <row r="687" spans="1:11">
      <c r="A687" s="4"/>
      <c r="B687" s="4"/>
      <c r="C687" s="4"/>
      <c r="D687" s="4"/>
      <c r="E687" s="4"/>
      <c r="G687" s="4"/>
      <c r="I687" s="4"/>
      <c r="K687" s="5"/>
    </row>
    <row r="688" spans="1:11">
      <c r="A688" s="4"/>
      <c r="B688" s="4" t="s">
        <v>514</v>
      </c>
      <c r="C688" s="7">
        <v>64568</v>
      </c>
      <c r="D688" s="4" t="s">
        <v>32</v>
      </c>
      <c r="E688" s="7">
        <v>4630.8542979352596</v>
      </c>
      <c r="F688" s="12">
        <v>299005000.309084</v>
      </c>
      <c r="G688" s="4"/>
      <c r="I688" s="12">
        <v>299005000.309084</v>
      </c>
      <c r="K688" s="5"/>
    </row>
    <row r="689" spans="1:11">
      <c r="B689" s="5" t="s">
        <v>515</v>
      </c>
      <c r="C689" s="5"/>
      <c r="D689" s="5"/>
      <c r="E689" s="5"/>
      <c r="F689" s="8">
        <f>SUM(I393:I483,I485:I497,I499:I664,I666:I685,I687:I687,I689:I689)</f>
        <v>299005000.30908382</v>
      </c>
      <c r="G689" s="5"/>
      <c r="J689" s="8">
        <f>PRODUCT(F689,G689)</f>
        <v>299005000.30908382</v>
      </c>
      <c r="K689" s="5"/>
    </row>
    <row r="691" spans="1:11">
      <c r="A691" s="5"/>
      <c r="B691" s="5" t="s">
        <v>351</v>
      </c>
    </row>
    <row r="692" spans="1:11">
      <c r="A692" s="4"/>
      <c r="B692" s="4"/>
      <c r="C692" s="4"/>
      <c r="D692" s="4"/>
      <c r="E692" s="4"/>
      <c r="G692" s="4"/>
      <c r="I692" s="4"/>
    </row>
    <row r="693" spans="1:11">
      <c r="A693" s="4"/>
      <c r="B693" s="4" t="s">
        <v>357</v>
      </c>
      <c r="C693" s="4"/>
      <c r="D693" s="4"/>
      <c r="E693" s="4"/>
      <c r="G693" s="4"/>
      <c r="I693" s="4"/>
    </row>
    <row r="695" spans="1:11">
      <c r="A695" s="9"/>
      <c r="B695" s="9" t="s">
        <v>359</v>
      </c>
    </row>
    <row r="696" spans="1:11">
      <c r="A696" s="4"/>
      <c r="B696" s="4"/>
      <c r="C696" s="4"/>
      <c r="D696" s="4"/>
      <c r="E696" s="4"/>
      <c r="G696" s="4"/>
      <c r="H696" s="4"/>
    </row>
    <row r="697" spans="1:11">
      <c r="A697" s="4"/>
      <c r="B697" s="4" t="s">
        <v>516</v>
      </c>
      <c r="C697" s="7">
        <v>8885</v>
      </c>
      <c r="D697" s="4" t="s">
        <v>32</v>
      </c>
      <c r="E697" s="7">
        <v>500</v>
      </c>
      <c r="F697" s="7">
        <f>C697*E697</f>
        <v>4442500</v>
      </c>
      <c r="G697" s="4"/>
      <c r="H697" s="7">
        <f>PRODUCT(F697,G697)</f>
        <v>4442500</v>
      </c>
    </row>
    <row r="698" spans="1:11">
      <c r="A698" s="4"/>
      <c r="B698" s="4" t="s">
        <v>361</v>
      </c>
      <c r="C698" s="7">
        <v>10755</v>
      </c>
      <c r="D698" s="4" t="s">
        <v>32</v>
      </c>
      <c r="E698" s="7">
        <v>35</v>
      </c>
      <c r="F698" s="7">
        <f>C698*E698</f>
        <v>376425</v>
      </c>
      <c r="G698" s="4"/>
      <c r="H698" s="7">
        <f>PRODUCT(F698,G698)</f>
        <v>376425</v>
      </c>
    </row>
    <row r="699" spans="1:11">
      <c r="A699" s="4"/>
      <c r="B699" s="4" t="s">
        <v>362</v>
      </c>
      <c r="C699" s="7">
        <v>5</v>
      </c>
      <c r="D699" s="4" t="s">
        <v>46</v>
      </c>
      <c r="E699" s="7">
        <v>150000</v>
      </c>
      <c r="F699" s="7">
        <f>C699*E699</f>
        <v>750000</v>
      </c>
      <c r="G699" s="4"/>
      <c r="H699" s="7">
        <f>PRODUCT(F699,G699)</f>
        <v>750000</v>
      </c>
    </row>
    <row r="700" spans="1:11">
      <c r="A700" s="4"/>
      <c r="B700" s="4" t="s">
        <v>363</v>
      </c>
      <c r="C700" s="7">
        <v>62436</v>
      </c>
      <c r="D700" s="4" t="s">
        <v>32</v>
      </c>
      <c r="E700" s="7">
        <v>5</v>
      </c>
      <c r="F700" s="7">
        <f>C700*E700</f>
        <v>312180</v>
      </c>
      <c r="G700" s="4"/>
      <c r="H700" s="7">
        <f>PRODUCT(F700,G700)</f>
        <v>312180</v>
      </c>
    </row>
    <row r="701" spans="1:11">
      <c r="A701" s="4"/>
      <c r="B701" s="4"/>
      <c r="C701" s="4"/>
      <c r="D701" s="4"/>
      <c r="E701" s="4"/>
      <c r="G701" s="4"/>
      <c r="H701" s="4"/>
    </row>
    <row r="702" spans="1:11">
      <c r="A702" s="4"/>
      <c r="B702" s="4" t="s">
        <v>364</v>
      </c>
      <c r="C702" s="7">
        <v>8885</v>
      </c>
      <c r="D702" s="4" t="s">
        <v>32</v>
      </c>
      <c r="E702" s="7">
        <v>661.91389983117597</v>
      </c>
      <c r="F702" s="12">
        <v>5881105</v>
      </c>
      <c r="G702" s="4"/>
      <c r="H702" s="12">
        <v>5881105</v>
      </c>
    </row>
    <row r="703" spans="1:11">
      <c r="A703" s="4"/>
      <c r="B703" s="4"/>
      <c r="C703" s="4"/>
      <c r="D703" s="4"/>
      <c r="E703" s="4"/>
      <c r="G703" s="4"/>
      <c r="H703" s="4"/>
    </row>
    <row r="704" spans="1:11">
      <c r="A704" s="4"/>
      <c r="B704" s="4" t="s">
        <v>60</v>
      </c>
      <c r="C704" s="7">
        <v>10</v>
      </c>
      <c r="D704" s="4" t="s">
        <v>61</v>
      </c>
      <c r="E704" s="7">
        <v>5881105</v>
      </c>
      <c r="F704" s="12">
        <v>588110.5</v>
      </c>
      <c r="G704" s="4"/>
      <c r="H704" s="7">
        <f>PRODUCT(F704,G704)</f>
        <v>588110.5</v>
      </c>
    </row>
    <row r="705" spans="1:9">
      <c r="A705" s="4"/>
      <c r="B705" s="4" t="s">
        <v>62</v>
      </c>
      <c r="C705" s="7">
        <v>5</v>
      </c>
      <c r="D705" s="4" t="s">
        <v>61</v>
      </c>
      <c r="E705" s="7">
        <v>6469215.5</v>
      </c>
      <c r="F705" s="12">
        <v>323460.77500000002</v>
      </c>
      <c r="G705" s="4"/>
      <c r="H705" s="7">
        <f>PRODUCT(F705,G705)</f>
        <v>323460.77500000002</v>
      </c>
    </row>
    <row r="706" spans="1:9">
      <c r="A706" s="4"/>
      <c r="B706" s="4" t="s">
        <v>365</v>
      </c>
      <c r="C706" s="7">
        <v>3</v>
      </c>
      <c r="D706" s="4" t="s">
        <v>61</v>
      </c>
      <c r="E706" s="7">
        <v>6792676.2750000004</v>
      </c>
      <c r="F706" s="12">
        <v>203780.28825000001</v>
      </c>
      <c r="G706" s="4"/>
      <c r="H706" s="7">
        <f>PRODUCT(F706,G706)</f>
        <v>203780.28825000001</v>
      </c>
    </row>
    <row r="707" spans="1:9">
      <c r="A707" s="4"/>
      <c r="B707" s="4" t="s">
        <v>9</v>
      </c>
      <c r="C707" s="7">
        <v>8885</v>
      </c>
      <c r="D707" s="4" t="s">
        <v>32</v>
      </c>
      <c r="E707" s="7">
        <v>787.44587093415896</v>
      </c>
      <c r="F707" s="12">
        <v>6996456.5632499997</v>
      </c>
      <c r="G707" s="4"/>
      <c r="H707" s="12">
        <v>6996456.5632499997</v>
      </c>
    </row>
    <row r="708" spans="1:9">
      <c r="B708" s="5" t="s">
        <v>517</v>
      </c>
      <c r="C708" s="8">
        <v>8885</v>
      </c>
      <c r="D708" s="5" t="s">
        <v>32</v>
      </c>
      <c r="E708" s="8">
        <v>787.44587093415896</v>
      </c>
      <c r="F708" s="8">
        <f>SUM(H693:H701,H703:H706,H708:H708)</f>
        <v>6996456.5632500006</v>
      </c>
      <c r="G708" s="5"/>
      <c r="I708" s="8">
        <f>PRODUCT(F708,G708)</f>
        <v>6996456.5632500006</v>
      </c>
    </row>
    <row r="710" spans="1:9">
      <c r="A710" s="9"/>
      <c r="B710" s="9" t="s">
        <v>367</v>
      </c>
    </row>
    <row r="711" spans="1:9">
      <c r="A711" s="4"/>
      <c r="B711" s="4"/>
      <c r="C711" s="4"/>
      <c r="D711" s="4"/>
      <c r="E711" s="4"/>
      <c r="G711" s="4"/>
      <c r="H711" s="4"/>
    </row>
    <row r="712" spans="1:9">
      <c r="A712" s="4"/>
      <c r="B712" s="4" t="s">
        <v>368</v>
      </c>
      <c r="C712" s="4"/>
      <c r="D712" s="4"/>
      <c r="E712" s="4"/>
      <c r="G712" s="4"/>
      <c r="H712" s="4"/>
    </row>
    <row r="713" spans="1:9">
      <c r="A713" s="4"/>
      <c r="B713" s="4"/>
      <c r="C713" s="4"/>
      <c r="D713" s="4"/>
      <c r="E713" s="4"/>
      <c r="G713" s="4"/>
      <c r="H713" s="4"/>
    </row>
    <row r="714" spans="1:9">
      <c r="A714" s="4"/>
      <c r="B714" s="4" t="s">
        <v>518</v>
      </c>
      <c r="C714" s="4"/>
      <c r="D714" s="4" t="s">
        <v>370</v>
      </c>
      <c r="E714" s="4"/>
      <c r="G714" s="4"/>
      <c r="H714" s="4"/>
    </row>
    <row r="715" spans="1:9">
      <c r="A715" s="4"/>
      <c r="B715" s="4"/>
      <c r="C715" s="4"/>
      <c r="D715" s="4"/>
      <c r="E715" s="4"/>
      <c r="G715" s="4"/>
      <c r="H715" s="4"/>
    </row>
    <row r="716" spans="1:9">
      <c r="A716" s="4"/>
      <c r="B716" s="4" t="s">
        <v>519</v>
      </c>
      <c r="C716" s="7">
        <v>3208</v>
      </c>
      <c r="D716" s="4" t="s">
        <v>32</v>
      </c>
      <c r="E716" s="7">
        <v>750</v>
      </c>
      <c r="F716" s="7">
        <f>C716*E716</f>
        <v>2406000</v>
      </c>
      <c r="G716" s="4"/>
      <c r="H716" s="7">
        <f>PRODUCT(F716,G716)</f>
        <v>2406000</v>
      </c>
    </row>
    <row r="717" spans="1:9">
      <c r="A717" s="4"/>
      <c r="B717" s="4" t="s">
        <v>520</v>
      </c>
      <c r="C717" s="7">
        <v>2661</v>
      </c>
      <c r="D717" s="4" t="s">
        <v>32</v>
      </c>
      <c r="E717" s="7">
        <v>250</v>
      </c>
      <c r="F717" s="7">
        <f>C717*E717</f>
        <v>665250</v>
      </c>
      <c r="G717" s="4"/>
      <c r="H717" s="7">
        <f>PRODUCT(F717,G717)</f>
        <v>665250</v>
      </c>
    </row>
    <row r="718" spans="1:9">
      <c r="A718" s="4"/>
      <c r="B718" s="4" t="s">
        <v>521</v>
      </c>
      <c r="C718" s="7">
        <v>3046</v>
      </c>
      <c r="D718" s="4" t="s">
        <v>32</v>
      </c>
      <c r="E718" s="7">
        <v>750</v>
      </c>
      <c r="F718" s="7">
        <f>C718*E718</f>
        <v>2284500</v>
      </c>
      <c r="G718" s="4"/>
      <c r="H718" s="7">
        <f>PRODUCT(F718,G718)</f>
        <v>2284500</v>
      </c>
    </row>
    <row r="719" spans="1:9">
      <c r="A719" s="4"/>
      <c r="B719" s="4" t="s">
        <v>522</v>
      </c>
      <c r="C719" s="7">
        <v>10599</v>
      </c>
      <c r="D719" s="4" t="s">
        <v>32</v>
      </c>
      <c r="E719" s="7">
        <v>200</v>
      </c>
      <c r="F719" s="7">
        <f>C719*E719</f>
        <v>2119800</v>
      </c>
      <c r="G719" s="4"/>
      <c r="H719" s="7">
        <f>PRODUCT(F719,G719)</f>
        <v>2119800</v>
      </c>
    </row>
    <row r="720" spans="1:9">
      <c r="A720" s="4"/>
      <c r="B720" s="4" t="s">
        <v>523</v>
      </c>
      <c r="C720" s="7">
        <v>3385</v>
      </c>
      <c r="D720" s="4" t="s">
        <v>32</v>
      </c>
      <c r="E720" s="7">
        <v>500</v>
      </c>
      <c r="F720" s="7">
        <f>C720*E720</f>
        <v>1692500</v>
      </c>
      <c r="G720" s="4"/>
      <c r="H720" s="7">
        <f>PRODUCT(F720,G720)</f>
        <v>1692500</v>
      </c>
    </row>
    <row r="721" spans="1:8">
      <c r="A721" s="4"/>
      <c r="B721" s="4" t="s">
        <v>524</v>
      </c>
      <c r="C721" s="7">
        <v>1280</v>
      </c>
      <c r="D721" s="4" t="s">
        <v>32</v>
      </c>
      <c r="E721" s="7">
        <v>500</v>
      </c>
      <c r="F721" s="7">
        <f>C721*E721</f>
        <v>640000</v>
      </c>
      <c r="G721" s="4"/>
      <c r="H721" s="7">
        <f>PRODUCT(F721,G721)</f>
        <v>640000</v>
      </c>
    </row>
    <row r="722" spans="1:8">
      <c r="A722" s="4"/>
      <c r="B722" s="4" t="s">
        <v>374</v>
      </c>
      <c r="C722" s="7">
        <v>6444</v>
      </c>
      <c r="D722" s="4" t="s">
        <v>32</v>
      </c>
      <c r="E722" s="7">
        <v>350</v>
      </c>
      <c r="F722" s="7">
        <f>C722*E722</f>
        <v>2255400</v>
      </c>
      <c r="G722" s="4"/>
      <c r="H722" s="7">
        <f>PRODUCT(F722,G722)</f>
        <v>2255400</v>
      </c>
    </row>
    <row r="723" spans="1:8">
      <c r="A723" s="4"/>
      <c r="B723" s="4"/>
      <c r="C723" s="4"/>
      <c r="D723" s="4"/>
      <c r="E723" s="4"/>
      <c r="G723" s="4"/>
      <c r="H723" s="4"/>
    </row>
    <row r="724" spans="1:8">
      <c r="A724" s="4"/>
      <c r="B724" s="4" t="s">
        <v>525</v>
      </c>
      <c r="C724" s="7">
        <v>30623</v>
      </c>
      <c r="D724" s="4" t="s">
        <v>32</v>
      </c>
      <c r="E724" s="7">
        <v>20</v>
      </c>
      <c r="F724" s="7">
        <f>C724*E724</f>
        <v>612460</v>
      </c>
      <c r="G724" s="4"/>
      <c r="H724" s="7">
        <f>PRODUCT(F724,G724)</f>
        <v>612460</v>
      </c>
    </row>
    <row r="725" spans="1:8">
      <c r="A725" s="4"/>
      <c r="B725" s="4" t="s">
        <v>526</v>
      </c>
      <c r="C725" s="7">
        <v>1</v>
      </c>
      <c r="D725" s="4" t="s">
        <v>44</v>
      </c>
      <c r="E725" s="7">
        <v>1000000</v>
      </c>
      <c r="F725" s="7">
        <f>C725*E725</f>
        <v>1000000</v>
      </c>
      <c r="G725" s="4"/>
      <c r="H725" s="7">
        <f>PRODUCT(F725,G725)</f>
        <v>1000000</v>
      </c>
    </row>
    <row r="726" spans="1:8">
      <c r="A726" s="4"/>
      <c r="B726" s="4" t="s">
        <v>378</v>
      </c>
      <c r="C726" s="7">
        <v>1</v>
      </c>
      <c r="D726" s="4" t="s">
        <v>44</v>
      </c>
      <c r="E726" s="7">
        <v>500000</v>
      </c>
      <c r="F726" s="7">
        <f>C726*E726</f>
        <v>500000</v>
      </c>
      <c r="G726" s="4"/>
      <c r="H726" s="7">
        <f>PRODUCT(F726,G726)</f>
        <v>500000</v>
      </c>
    </row>
    <row r="727" spans="1:8">
      <c r="A727" s="4"/>
      <c r="B727" s="4" t="s">
        <v>379</v>
      </c>
      <c r="C727" s="7">
        <v>1</v>
      </c>
      <c r="D727" s="4" t="s">
        <v>44</v>
      </c>
      <c r="E727" s="7">
        <v>250000</v>
      </c>
      <c r="F727" s="7">
        <f>C727*E727</f>
        <v>250000</v>
      </c>
      <c r="G727" s="4"/>
      <c r="H727" s="7">
        <f>PRODUCT(F727,G727)</f>
        <v>250000</v>
      </c>
    </row>
    <row r="728" spans="1:8">
      <c r="A728" s="4"/>
      <c r="B728" s="4" t="s">
        <v>527</v>
      </c>
      <c r="C728" s="7">
        <v>1</v>
      </c>
      <c r="D728" s="4" t="s">
        <v>44</v>
      </c>
      <c r="E728" s="7">
        <v>250000</v>
      </c>
      <c r="F728" s="7">
        <f>C728*E728</f>
        <v>250000</v>
      </c>
      <c r="G728" s="4"/>
      <c r="H728" s="7">
        <f>PRODUCT(F728,G728)</f>
        <v>250000</v>
      </c>
    </row>
    <row r="729" spans="1:8">
      <c r="A729" s="4"/>
      <c r="B729" s="4" t="s">
        <v>381</v>
      </c>
      <c r="C729" s="7">
        <v>1</v>
      </c>
      <c r="D729" s="4" t="s">
        <v>44</v>
      </c>
      <c r="E729" s="7">
        <v>250000</v>
      </c>
      <c r="F729" s="7">
        <f>C729*E729</f>
        <v>250000</v>
      </c>
      <c r="G729" s="4"/>
      <c r="H729" s="7">
        <f>PRODUCT(F729,G729)</f>
        <v>250000</v>
      </c>
    </row>
    <row r="730" spans="1:8">
      <c r="A730" s="4"/>
      <c r="B730" s="4" t="s">
        <v>528</v>
      </c>
      <c r="C730" s="7">
        <v>1</v>
      </c>
      <c r="D730" s="4" t="s">
        <v>44</v>
      </c>
      <c r="E730" s="7">
        <v>750000</v>
      </c>
      <c r="F730" s="7">
        <f>C730*E730</f>
        <v>750000</v>
      </c>
      <c r="G730" s="4"/>
      <c r="H730" s="7">
        <f>PRODUCT(F730,G730)</f>
        <v>750000</v>
      </c>
    </row>
    <row r="731" spans="1:8">
      <c r="A731" s="4"/>
      <c r="B731" s="4" t="s">
        <v>364</v>
      </c>
      <c r="C731" s="7">
        <v>42635</v>
      </c>
      <c r="D731" s="4" t="s">
        <v>32</v>
      </c>
      <c r="E731" s="7">
        <v>367.67702591767301</v>
      </c>
      <c r="F731" s="12">
        <v>15675910</v>
      </c>
      <c r="G731" s="4"/>
      <c r="H731" s="12">
        <v>15675910</v>
      </c>
    </row>
    <row r="732" spans="1:8">
      <c r="A732" s="4"/>
      <c r="B732" s="4"/>
      <c r="C732" s="4"/>
      <c r="D732" s="4"/>
      <c r="E732" s="4"/>
      <c r="G732" s="4"/>
      <c r="H732" s="4"/>
    </row>
    <row r="733" spans="1:8">
      <c r="A733" s="4"/>
      <c r="B733" s="4" t="s">
        <v>60</v>
      </c>
      <c r="C733" s="7">
        <v>10</v>
      </c>
      <c r="D733" s="4" t="s">
        <v>61</v>
      </c>
      <c r="E733" s="7">
        <v>19288370</v>
      </c>
      <c r="F733" s="12">
        <v>1928837</v>
      </c>
      <c r="G733" s="4"/>
      <c r="H733" s="7">
        <f>PRODUCT(F733,G733)</f>
        <v>1928837</v>
      </c>
    </row>
    <row r="734" spans="1:8">
      <c r="A734" s="4"/>
      <c r="B734" s="4" t="s">
        <v>62</v>
      </c>
      <c r="C734" s="7">
        <v>5</v>
      </c>
      <c r="D734" s="4" t="s">
        <v>61</v>
      </c>
      <c r="E734" s="7">
        <v>21217207</v>
      </c>
      <c r="F734" s="12">
        <v>1060860.3500000001</v>
      </c>
      <c r="G734" s="4"/>
      <c r="H734" s="7">
        <f>PRODUCT(F734,G734)</f>
        <v>1060860.3500000001</v>
      </c>
    </row>
    <row r="735" spans="1:8">
      <c r="A735" s="4"/>
      <c r="B735" s="4" t="s">
        <v>365</v>
      </c>
      <c r="C735" s="7">
        <v>3</v>
      </c>
      <c r="D735" s="4" t="s">
        <v>61</v>
      </c>
      <c r="E735" s="7">
        <v>22278067.350000001</v>
      </c>
      <c r="F735" s="12">
        <v>668342.02049999998</v>
      </c>
      <c r="G735" s="4"/>
      <c r="H735" s="7">
        <f>PRODUCT(F735,G735)</f>
        <v>668342.02049999998</v>
      </c>
    </row>
    <row r="736" spans="1:8">
      <c r="A736" s="4"/>
      <c r="B736" s="4" t="s">
        <v>9</v>
      </c>
      <c r="C736" s="7">
        <v>42653</v>
      </c>
      <c r="D736" s="4" t="s">
        <v>32</v>
      </c>
      <c r="E736" s="7">
        <v>453.284631104494</v>
      </c>
      <c r="F736" s="12">
        <v>19333949.370499998</v>
      </c>
      <c r="G736" s="4"/>
      <c r="H736" s="12">
        <v>19333949.370499998</v>
      </c>
    </row>
    <row r="737" spans="1:13">
      <c r="B737" s="5" t="s">
        <v>383</v>
      </c>
      <c r="C737" s="8">
        <v>42658</v>
      </c>
      <c r="D737" s="5" t="s">
        <v>32</v>
      </c>
      <c r="E737" s="8">
        <v>453.231501019738</v>
      </c>
      <c r="F737" s="8">
        <f>SUM(H711:H730,H732:H735,H737:H737)</f>
        <v>19333949.370500002</v>
      </c>
      <c r="G737" s="5"/>
      <c r="I737" s="8">
        <f>PRODUCT(F737,G737)</f>
        <v>19333949.370500002</v>
      </c>
    </row>
    <row r="739" spans="1:13">
      <c r="A739" s="9"/>
      <c r="B739" s="9" t="s">
        <v>384</v>
      </c>
    </row>
    <row r="740" spans="1:13">
      <c r="A740" s="4"/>
      <c r="B740" s="4"/>
      <c r="C740" s="4"/>
      <c r="D740" s="4"/>
      <c r="E740" s="4"/>
      <c r="G740" s="4"/>
      <c r="H740" s="4"/>
      <c r="K740" s="4"/>
      <c r="L740" s="4"/>
      <c r="M740" s="4"/>
    </row>
    <row r="741" spans="1:13">
      <c r="A741" s="4"/>
      <c r="B741" s="4" t="s">
        <v>384</v>
      </c>
      <c r="C741" s="4"/>
      <c r="D741" s="4"/>
      <c r="E741" s="4"/>
      <c r="G741" s="4"/>
      <c r="H741" s="4"/>
      <c r="K741" s="4"/>
      <c r="L741" s="4"/>
      <c r="M741" s="4"/>
    </row>
    <row r="742" spans="1:13">
      <c r="A742" s="4"/>
      <c r="B742" s="4" t="s">
        <v>385</v>
      </c>
      <c r="C742" s="7">
        <v>2881</v>
      </c>
      <c r="D742" s="4" t="s">
        <v>32</v>
      </c>
      <c r="E742" s="7">
        <v>100</v>
      </c>
      <c r="F742" s="7">
        <f>C742*E742</f>
        <v>288100</v>
      </c>
      <c r="G742" s="4"/>
      <c r="H742" s="7">
        <f>PRODUCT(F742,G742)</f>
        <v>288100</v>
      </c>
      <c r="K742" s="4"/>
      <c r="L742" s="7">
        <v>150</v>
      </c>
      <c r="M742" s="12">
        <v>186.45</v>
      </c>
    </row>
    <row r="743" spans="1:13">
      <c r="A743" s="4"/>
      <c r="B743" s="4" t="s">
        <v>386</v>
      </c>
      <c r="C743" s="7">
        <v>2855</v>
      </c>
      <c r="D743" s="4" t="s">
        <v>387</v>
      </c>
      <c r="E743" s="7">
        <v>120</v>
      </c>
      <c r="F743" s="7">
        <f>C743*E743</f>
        <v>342600</v>
      </c>
      <c r="G743" s="4"/>
      <c r="H743" s="7">
        <f>PRODUCT(F743,G743)</f>
        <v>342600</v>
      </c>
      <c r="K743" s="4"/>
      <c r="L743" s="7">
        <v>200</v>
      </c>
      <c r="M743" s="12">
        <v>248.6</v>
      </c>
    </row>
    <row r="744" spans="1:13">
      <c r="A744" s="4"/>
      <c r="B744" s="4" t="s">
        <v>529</v>
      </c>
      <c r="C744" s="7">
        <v>35.6875</v>
      </c>
      <c r="D744" s="4" t="s">
        <v>46</v>
      </c>
      <c r="E744" s="7">
        <v>6000</v>
      </c>
      <c r="F744" s="7">
        <f>C744*E744</f>
        <v>214125</v>
      </c>
      <c r="G744" s="4"/>
      <c r="H744" s="7">
        <f>PRODUCT(F744,G744)</f>
        <v>214125</v>
      </c>
      <c r="K744" s="4"/>
      <c r="L744" s="7">
        <v>10000</v>
      </c>
      <c r="M744" s="12">
        <v>12430</v>
      </c>
    </row>
    <row r="745" spans="1:13">
      <c r="A745" s="4"/>
      <c r="B745" s="4" t="s">
        <v>389</v>
      </c>
      <c r="C745" s="7">
        <v>2881</v>
      </c>
      <c r="D745" s="4" t="s">
        <v>32</v>
      </c>
      <c r="E745" s="7">
        <v>12</v>
      </c>
      <c r="F745" s="7">
        <f>C745*E745</f>
        <v>34572</v>
      </c>
      <c r="G745" s="4"/>
      <c r="H745" s="7">
        <f>PRODUCT(F745,G745)</f>
        <v>34572</v>
      </c>
      <c r="K745" s="4"/>
      <c r="L745" s="7">
        <v>10</v>
      </c>
      <c r="M745" s="12">
        <v>12.43</v>
      </c>
    </row>
    <row r="746" spans="1:13">
      <c r="A746" s="4"/>
      <c r="B746" s="4" t="s">
        <v>390</v>
      </c>
      <c r="C746" s="7">
        <v>2881</v>
      </c>
      <c r="D746" s="4" t="s">
        <v>32</v>
      </c>
      <c r="E746" s="7">
        <v>20</v>
      </c>
      <c r="F746" s="7">
        <f>C746*E746</f>
        <v>57620</v>
      </c>
      <c r="G746" s="4"/>
      <c r="H746" s="7">
        <f>PRODUCT(F746,G746)</f>
        <v>57620</v>
      </c>
      <c r="K746" s="4"/>
      <c r="L746" s="4"/>
      <c r="M746" s="4"/>
    </row>
    <row r="747" spans="1:13">
      <c r="A747" s="4"/>
      <c r="B747" s="4"/>
      <c r="C747" s="4"/>
      <c r="D747" s="4"/>
      <c r="E747" s="4"/>
      <c r="G747" s="4"/>
      <c r="H747" s="4"/>
      <c r="K747" s="4"/>
      <c r="L747" s="4"/>
      <c r="M747" s="4"/>
    </row>
    <row r="748" spans="1:13">
      <c r="A748" s="4"/>
      <c r="B748" s="4" t="s">
        <v>364</v>
      </c>
      <c r="C748" s="7">
        <v>2881</v>
      </c>
      <c r="D748" s="4" t="s">
        <v>32</v>
      </c>
      <c r="E748" s="7">
        <v>325.24019437695199</v>
      </c>
      <c r="F748" s="12">
        <v>937017</v>
      </c>
      <c r="G748" s="4"/>
      <c r="H748" s="12">
        <v>937017</v>
      </c>
      <c r="K748" s="4"/>
      <c r="L748" s="4"/>
      <c r="M748" s="4"/>
    </row>
    <row r="749" spans="1:13">
      <c r="A749" s="4"/>
      <c r="B749" s="4"/>
      <c r="C749" s="4"/>
      <c r="D749" s="4"/>
      <c r="E749" s="4"/>
      <c r="G749" s="4"/>
      <c r="H749" s="4"/>
      <c r="K749" s="4"/>
      <c r="L749" s="4"/>
      <c r="M749" s="4"/>
    </row>
    <row r="750" spans="1:13">
      <c r="A750" s="4"/>
      <c r="B750" s="4" t="s">
        <v>60</v>
      </c>
      <c r="C750" s="7">
        <v>10</v>
      </c>
      <c r="D750" s="4" t="s">
        <v>61</v>
      </c>
      <c r="E750" s="7">
        <v>994637</v>
      </c>
      <c r="F750" s="12">
        <v>99463.7</v>
      </c>
      <c r="G750" s="4"/>
      <c r="H750" s="7">
        <f>PRODUCT(F750,G750)</f>
        <v>99463.7</v>
      </c>
      <c r="K750" s="4"/>
      <c r="L750" s="4"/>
      <c r="M750" s="4"/>
    </row>
    <row r="751" spans="1:13">
      <c r="A751" s="4"/>
      <c r="B751" s="4" t="s">
        <v>62</v>
      </c>
      <c r="C751" s="7">
        <v>5</v>
      </c>
      <c r="D751" s="4" t="s">
        <v>61</v>
      </c>
      <c r="E751" s="7">
        <v>1094100.7</v>
      </c>
      <c r="F751" s="12">
        <v>54705.035000000003</v>
      </c>
      <c r="G751" s="4"/>
      <c r="H751" s="7">
        <f>PRODUCT(F751,G751)</f>
        <v>54705.035000000003</v>
      </c>
      <c r="K751" s="4"/>
      <c r="L751" s="4"/>
      <c r="M751" s="4"/>
    </row>
    <row r="752" spans="1:13">
      <c r="A752" s="4"/>
      <c r="B752" s="4" t="s">
        <v>365</v>
      </c>
      <c r="C752" s="7">
        <v>3</v>
      </c>
      <c r="D752" s="4" t="s">
        <v>61</v>
      </c>
      <c r="E752" s="7">
        <v>1148805.7350000001</v>
      </c>
      <c r="F752" s="12">
        <v>34464.172050000001</v>
      </c>
      <c r="G752" s="4"/>
      <c r="H752" s="7">
        <f>PRODUCT(F752,G752)</f>
        <v>34464.172050000001</v>
      </c>
      <c r="K752" s="4"/>
      <c r="L752" s="4"/>
      <c r="M752" s="4"/>
    </row>
    <row r="753" spans="1:13">
      <c r="A753" s="4"/>
      <c r="B753" s="4" t="s">
        <v>9</v>
      </c>
      <c r="C753" s="7">
        <v>2881</v>
      </c>
      <c r="D753" s="4" t="s">
        <v>32</v>
      </c>
      <c r="E753" s="7">
        <v>390.714997240542</v>
      </c>
      <c r="F753" s="12">
        <v>1125649.90705</v>
      </c>
      <c r="G753" s="4"/>
      <c r="H753" s="12">
        <v>1125649.90705</v>
      </c>
      <c r="K753" s="4"/>
      <c r="L753" s="4"/>
      <c r="M753" s="4"/>
    </row>
    <row r="754" spans="1:13">
      <c r="B754" s="5" t="s">
        <v>391</v>
      </c>
      <c r="C754" s="8">
        <v>2881</v>
      </c>
      <c r="D754" s="5" t="s">
        <v>32</v>
      </c>
      <c r="E754" s="8">
        <v>390.714997240542</v>
      </c>
      <c r="F754" s="8">
        <f>SUM(H740:H747,H749:H752,H754:H754)</f>
        <v>1125649.9070499998</v>
      </c>
      <c r="G754" s="5"/>
      <c r="I754" s="8">
        <f>PRODUCT(F754,G754)</f>
        <v>1125649.9070499998</v>
      </c>
    </row>
    <row r="756" spans="1:13">
      <c r="A756" s="9"/>
      <c r="B756" s="9" t="s">
        <v>530</v>
      </c>
    </row>
    <row r="757" spans="1:13">
      <c r="A757" s="4"/>
      <c r="B757" s="4"/>
      <c r="C757" s="4"/>
      <c r="D757" s="4"/>
      <c r="E757" s="4"/>
      <c r="G757" s="4"/>
      <c r="H757" s="4"/>
    </row>
    <row r="758" spans="1:13">
      <c r="A758" s="4"/>
      <c r="B758" s="4" t="s">
        <v>393</v>
      </c>
      <c r="C758" s="4"/>
      <c r="D758" s="4"/>
      <c r="E758" s="4"/>
      <c r="G758" s="4"/>
      <c r="H758" s="4"/>
    </row>
    <row r="759" spans="1:13">
      <c r="A759" s="4"/>
      <c r="B759" s="4"/>
      <c r="C759" s="4"/>
      <c r="D759" s="4"/>
      <c r="E759" s="4"/>
      <c r="G759" s="4"/>
      <c r="H759" s="4"/>
    </row>
    <row r="760" spans="1:13">
      <c r="A760" s="4"/>
      <c r="B760" s="4" t="s">
        <v>394</v>
      </c>
      <c r="C760" s="4"/>
      <c r="D760" s="4" t="s">
        <v>370</v>
      </c>
      <c r="E760" s="4"/>
      <c r="G760" s="4"/>
      <c r="H760" s="4"/>
    </row>
    <row r="761" spans="1:13">
      <c r="A761" s="4"/>
      <c r="B761" s="4"/>
      <c r="C761" s="4"/>
      <c r="D761" s="4"/>
      <c r="E761" s="4"/>
      <c r="G761" s="4"/>
      <c r="H761" s="4"/>
    </row>
    <row r="762" spans="1:13">
      <c r="A762" s="4"/>
      <c r="B762" s="4" t="s">
        <v>531</v>
      </c>
      <c r="C762" s="7">
        <v>800</v>
      </c>
      <c r="D762" s="4" t="s">
        <v>387</v>
      </c>
      <c r="E762" s="7">
        <v>3500</v>
      </c>
      <c r="F762" s="7">
        <f>C762*E762</f>
        <v>2800000</v>
      </c>
      <c r="G762" s="4"/>
      <c r="H762" s="7">
        <f>PRODUCT(F762,G762)</f>
        <v>2800000</v>
      </c>
    </row>
    <row r="763" spans="1:13">
      <c r="A763" s="4"/>
      <c r="B763" s="4" t="s">
        <v>532</v>
      </c>
      <c r="C763" s="7">
        <v>200</v>
      </c>
      <c r="D763" s="4" t="s">
        <v>387</v>
      </c>
      <c r="E763" s="7">
        <v>15000</v>
      </c>
      <c r="F763" s="7">
        <f>C763*E763</f>
        <v>3000000</v>
      </c>
      <c r="G763" s="4"/>
      <c r="H763" s="7">
        <f>PRODUCT(F763,G763)</f>
        <v>3000000</v>
      </c>
    </row>
    <row r="764" spans="1:13">
      <c r="A764" s="4"/>
      <c r="B764" s="4" t="s">
        <v>397</v>
      </c>
      <c r="C764" s="7">
        <v>10500</v>
      </c>
      <c r="D764" s="4" t="s">
        <v>398</v>
      </c>
      <c r="E764" s="7">
        <v>200</v>
      </c>
      <c r="F764" s="7">
        <f>C764*E764</f>
        <v>2100000</v>
      </c>
      <c r="G764" s="4"/>
      <c r="H764" s="7">
        <f>PRODUCT(F764,G764)</f>
        <v>2100000</v>
      </c>
    </row>
    <row r="765" spans="1:13">
      <c r="A765" s="4"/>
      <c r="B765" s="4" t="s">
        <v>400</v>
      </c>
      <c r="C765" s="7">
        <v>42658</v>
      </c>
      <c r="D765" s="4" t="s">
        <v>32</v>
      </c>
      <c r="E765" s="13">
        <v>7.117</v>
      </c>
      <c r="F765" s="7">
        <f>C765*E765</f>
        <v>303596.98599999998</v>
      </c>
      <c r="G765" s="4"/>
      <c r="H765" s="7">
        <f>PRODUCT(F765,G765)</f>
        <v>303596.98599999998</v>
      </c>
    </row>
    <row r="766" spans="1:13">
      <c r="A766" s="4"/>
      <c r="B766" s="4" t="s">
        <v>401</v>
      </c>
      <c r="C766" s="7">
        <v>2881</v>
      </c>
      <c r="D766" s="4" t="s">
        <v>32</v>
      </c>
      <c r="E766" s="13">
        <v>25.827999999999999</v>
      </c>
      <c r="F766" s="7">
        <f>C766*E766</f>
        <v>74410.467999999993</v>
      </c>
      <c r="G766" s="4"/>
      <c r="H766" s="7">
        <f>PRODUCT(F766,G766)</f>
        <v>74410.467999999993</v>
      </c>
    </row>
    <row r="767" spans="1:13">
      <c r="A767" s="4"/>
      <c r="B767" s="4" t="s">
        <v>402</v>
      </c>
      <c r="C767" s="7">
        <v>42658</v>
      </c>
      <c r="D767" s="4" t="s">
        <v>32</v>
      </c>
      <c r="E767" s="13">
        <v>4.2240000000000002</v>
      </c>
      <c r="F767" s="7">
        <f>C767*E767</f>
        <v>180187.39200000002</v>
      </c>
      <c r="G767" s="4"/>
      <c r="H767" s="7">
        <f>PRODUCT(F767,G767)</f>
        <v>180187.39200000002</v>
      </c>
    </row>
    <row r="768" spans="1:13">
      <c r="A768" s="4"/>
      <c r="B768" s="4" t="s">
        <v>403</v>
      </c>
      <c r="C768" s="4"/>
      <c r="D768" s="4"/>
      <c r="E768" s="4"/>
      <c r="F768" s="4" t="s">
        <v>404</v>
      </c>
      <c r="G768" s="4"/>
      <c r="H768" s="11" t="s">
        <v>404</v>
      </c>
    </row>
    <row r="769" spans="1:9">
      <c r="A769" s="4"/>
      <c r="B769" s="4" t="s">
        <v>405</v>
      </c>
      <c r="C769" s="4"/>
      <c r="D769" s="4"/>
      <c r="E769" s="4"/>
      <c r="F769" s="4" t="s">
        <v>404</v>
      </c>
      <c r="G769" s="4"/>
      <c r="H769" s="11" t="s">
        <v>404</v>
      </c>
    </row>
    <row r="770" spans="1:9">
      <c r="A770" s="4"/>
      <c r="B770" s="4" t="s">
        <v>406</v>
      </c>
      <c r="C770" s="7">
        <v>42658</v>
      </c>
      <c r="D770" s="4" t="s">
        <v>32</v>
      </c>
      <c r="E770" s="13">
        <v>1.6830000000000001</v>
      </c>
      <c r="F770" s="7">
        <f>C770*E770</f>
        <v>71793.414000000004</v>
      </c>
      <c r="G770" s="4"/>
      <c r="H770" s="7">
        <f>PRODUCT(F770,G770)</f>
        <v>71793.414000000004</v>
      </c>
    </row>
    <row r="771" spans="1:9">
      <c r="A771" s="4"/>
      <c r="B771" s="4" t="s">
        <v>407</v>
      </c>
      <c r="C771" s="7">
        <v>42658</v>
      </c>
      <c r="D771" s="4" t="s">
        <v>32</v>
      </c>
      <c r="E771" s="13">
        <v>23.6</v>
      </c>
      <c r="F771" s="7">
        <f>C771*E771</f>
        <v>1006728.8</v>
      </c>
      <c r="G771" s="4"/>
      <c r="H771" s="7">
        <f>PRODUCT(F771,G771)</f>
        <v>1006728.8</v>
      </c>
    </row>
    <row r="772" spans="1:9">
      <c r="A772" s="4"/>
      <c r="B772" s="4" t="s">
        <v>409</v>
      </c>
      <c r="C772" s="7">
        <v>42658</v>
      </c>
      <c r="D772" s="4" t="s">
        <v>32</v>
      </c>
      <c r="E772" s="7">
        <v>116.7</v>
      </c>
      <c r="F772" s="7">
        <f>C772*E772</f>
        <v>4978188.6000000006</v>
      </c>
      <c r="G772" s="4"/>
      <c r="H772" s="7">
        <f>PRODUCT(F772,G772)</f>
        <v>4978188.6000000006</v>
      </c>
    </row>
    <row r="773" spans="1:9">
      <c r="A773" s="4"/>
      <c r="B773" s="4"/>
      <c r="C773" s="4"/>
      <c r="D773" s="4"/>
      <c r="E773" s="4"/>
      <c r="G773" s="4"/>
      <c r="H773" s="4"/>
    </row>
    <row r="774" spans="1:9">
      <c r="A774" s="4"/>
      <c r="B774" s="4" t="s">
        <v>364</v>
      </c>
      <c r="C774" s="7">
        <v>42658</v>
      </c>
      <c r="D774" s="4" t="s">
        <v>32</v>
      </c>
      <c r="E774" s="7">
        <v>340.262217169113</v>
      </c>
      <c r="F774" s="12">
        <v>14514905.66</v>
      </c>
      <c r="G774" s="4"/>
      <c r="H774" s="12">
        <v>14514905.66</v>
      </c>
    </row>
    <row r="775" spans="1:9">
      <c r="A775" s="4"/>
      <c r="B775" s="4"/>
      <c r="C775" s="4"/>
      <c r="D775" s="4"/>
      <c r="E775" s="4"/>
      <c r="G775" s="4"/>
      <c r="H775" s="4"/>
    </row>
    <row r="776" spans="1:9">
      <c r="A776" s="4"/>
      <c r="B776" s="4" t="s">
        <v>60</v>
      </c>
      <c r="C776" s="7">
        <v>10</v>
      </c>
      <c r="D776" s="4" t="s">
        <v>61</v>
      </c>
      <c r="E776" s="7">
        <v>21129811.32</v>
      </c>
      <c r="F776" s="12">
        <v>2112981.1320000002</v>
      </c>
      <c r="G776" s="4"/>
      <c r="H776" s="7">
        <f>PRODUCT(F776,G776)</f>
        <v>2112981.1320000002</v>
      </c>
    </row>
    <row r="777" spans="1:9">
      <c r="A777" s="4"/>
      <c r="B777" s="4" t="s">
        <v>62</v>
      </c>
      <c r="C777" s="7">
        <v>5</v>
      </c>
      <c r="D777" s="4" t="s">
        <v>61</v>
      </c>
      <c r="E777" s="7">
        <v>23242792.452</v>
      </c>
      <c r="F777" s="12">
        <v>1162139.6225999999</v>
      </c>
      <c r="G777" s="4"/>
      <c r="H777" s="7">
        <f>PRODUCT(F777,G777)</f>
        <v>1162139.6225999999</v>
      </c>
    </row>
    <row r="778" spans="1:9">
      <c r="A778" s="4"/>
      <c r="B778" s="4" t="s">
        <v>365</v>
      </c>
      <c r="C778" s="7">
        <v>3</v>
      </c>
      <c r="D778" s="4" t="s">
        <v>61</v>
      </c>
      <c r="E778" s="7">
        <v>24404932.0746</v>
      </c>
      <c r="F778" s="12">
        <v>732147.96223800001</v>
      </c>
      <c r="G778" s="4"/>
      <c r="H778" s="7">
        <f>PRODUCT(F778,G778)</f>
        <v>732147.96223800001</v>
      </c>
    </row>
    <row r="779" spans="1:9">
      <c r="A779" s="4"/>
      <c r="B779" s="4" t="s">
        <v>9</v>
      </c>
      <c r="C779" s="7">
        <v>42676</v>
      </c>
      <c r="D779" s="4" t="s">
        <v>32</v>
      </c>
      <c r="E779" s="7">
        <v>434.01852040580201</v>
      </c>
      <c r="F779" s="12">
        <v>18522174.376837999</v>
      </c>
      <c r="G779" s="4"/>
      <c r="H779" s="12">
        <v>18522174.376837999</v>
      </c>
    </row>
    <row r="780" spans="1:9">
      <c r="B780" s="5" t="s">
        <v>533</v>
      </c>
      <c r="C780" s="8">
        <v>42658</v>
      </c>
      <c r="D780" s="5" t="s">
        <v>32</v>
      </c>
      <c r="E780" s="8">
        <v>434.20165916915897</v>
      </c>
      <c r="F780" s="8">
        <f>SUM(H757:H773,H775:H778,H780:H780)</f>
        <v>18522174.376838002</v>
      </c>
      <c r="G780" s="5"/>
      <c r="I780" s="8">
        <f>PRODUCT(F780,G780)</f>
        <v>18522174.376838002</v>
      </c>
    </row>
    <row r="782" spans="1:9">
      <c r="A782" s="4"/>
      <c r="B782" s="4"/>
      <c r="C782" s="4"/>
      <c r="D782" s="4"/>
      <c r="E782" s="4"/>
      <c r="G782" s="4"/>
      <c r="I782" s="4"/>
    </row>
    <row r="783" spans="1:9">
      <c r="A783" s="4"/>
      <c r="B783" s="4" t="s">
        <v>411</v>
      </c>
      <c r="C783" s="7">
        <v>62436</v>
      </c>
      <c r="D783" s="4" t="s">
        <v>32</v>
      </c>
      <c r="E783" s="7">
        <v>736.405762983503</v>
      </c>
      <c r="F783" s="12">
        <v>45978230.217638001</v>
      </c>
      <c r="G783" s="4"/>
      <c r="I783" s="12">
        <v>45978230.217638001</v>
      </c>
    </row>
    <row r="784" spans="1:9">
      <c r="A784" s="4"/>
      <c r="B784" s="4"/>
      <c r="C784" s="4"/>
      <c r="D784" s="4"/>
      <c r="E784" s="4"/>
      <c r="G784" s="4"/>
      <c r="I784" s="4"/>
    </row>
    <row r="785" spans="1:9">
      <c r="A785" s="4"/>
      <c r="B785" s="4" t="s">
        <v>413</v>
      </c>
      <c r="C785" s="4"/>
      <c r="D785" s="4"/>
      <c r="E785" s="4"/>
      <c r="G785" s="4"/>
      <c r="I785" s="4"/>
    </row>
    <row r="786" spans="1:9">
      <c r="A786" s="4"/>
      <c r="B786" s="4" t="s">
        <v>365</v>
      </c>
      <c r="C786" s="7">
        <v>1</v>
      </c>
      <c r="D786" s="4" t="s">
        <v>44</v>
      </c>
      <c r="E786" s="4"/>
      <c r="F786" s="4" t="s">
        <v>414</v>
      </c>
      <c r="G786" s="4"/>
      <c r="I786" s="11" t="s">
        <v>414</v>
      </c>
    </row>
    <row r="787" spans="1:9">
      <c r="A787" s="4"/>
      <c r="B787" s="4" t="s">
        <v>415</v>
      </c>
      <c r="C787" s="7">
        <v>10</v>
      </c>
      <c r="D787" s="4" t="s">
        <v>61</v>
      </c>
      <c r="E787" s="7">
        <v>64500404.594475999</v>
      </c>
      <c r="F787" s="14">
        <v>6450040.4594475999</v>
      </c>
      <c r="G787" s="4"/>
      <c r="I787" s="7">
        <f>PRODUCT(F787,G787)</f>
        <v>6450040.4594475999</v>
      </c>
    </row>
    <row r="788" spans="1:9">
      <c r="A788" s="4"/>
      <c r="B788" s="4"/>
      <c r="C788" s="4"/>
      <c r="D788" s="4"/>
      <c r="E788" s="4"/>
      <c r="G788" s="4"/>
      <c r="I788" s="4"/>
    </row>
    <row r="789" spans="1:9">
      <c r="A789" s="4"/>
      <c r="B789" s="4" t="s">
        <v>416</v>
      </c>
      <c r="C789" s="4"/>
      <c r="D789" s="4"/>
      <c r="E789" s="4"/>
      <c r="G789" s="4"/>
      <c r="I789" s="4"/>
    </row>
    <row r="790" spans="1:9">
      <c r="A790" s="4"/>
      <c r="B790" s="4" t="s">
        <v>417</v>
      </c>
      <c r="C790" s="7">
        <v>3</v>
      </c>
      <c r="D790" s="4" t="s">
        <v>61</v>
      </c>
      <c r="E790" s="7">
        <v>52428270.677085601</v>
      </c>
      <c r="F790" s="12">
        <v>1572848.1203125699</v>
      </c>
      <c r="G790" s="4"/>
      <c r="I790" s="7">
        <f>PRODUCT(F790,G790)</f>
        <v>1572848.1203125699</v>
      </c>
    </row>
    <row r="791" spans="1:9">
      <c r="A791" s="4"/>
      <c r="B791" s="4"/>
      <c r="C791" s="4"/>
      <c r="D791" s="4"/>
      <c r="E791" s="4"/>
      <c r="G791" s="4"/>
      <c r="I791" s="4"/>
    </row>
    <row r="792" spans="1:9">
      <c r="A792" s="4"/>
      <c r="B792" s="4" t="s">
        <v>418</v>
      </c>
      <c r="C792" s="4"/>
      <c r="D792" s="4"/>
      <c r="E792" s="4"/>
      <c r="G792" s="4"/>
      <c r="I792" s="4"/>
    </row>
    <row r="793" spans="1:9">
      <c r="A793" s="4"/>
      <c r="B793" s="4" t="s">
        <v>419</v>
      </c>
      <c r="C793" s="15">
        <v>5</v>
      </c>
      <c r="D793" s="4" t="s">
        <v>61</v>
      </c>
      <c r="E793" s="7">
        <v>70950445.053923607</v>
      </c>
      <c r="F793" s="12">
        <v>3547522.2526961798</v>
      </c>
      <c r="G793" s="4"/>
      <c r="I793" s="7">
        <f>PRODUCT(F793,G793)</f>
        <v>3547522.2526961798</v>
      </c>
    </row>
    <row r="794" spans="1:9">
      <c r="A794" s="4"/>
      <c r="B794" s="4" t="s">
        <v>420</v>
      </c>
      <c r="C794" s="15">
        <v>1</v>
      </c>
      <c r="D794" s="4" t="s">
        <v>61</v>
      </c>
      <c r="E794" s="7">
        <v>76070815.426932395</v>
      </c>
      <c r="F794" s="12">
        <v>751359.15426932403</v>
      </c>
      <c r="G794" s="4"/>
      <c r="I794" s="7">
        <f>PRODUCT(F794,G794)</f>
        <v>751359.15426932403</v>
      </c>
    </row>
    <row r="795" spans="1:9">
      <c r="A795" s="4"/>
      <c r="B795" s="4" t="s">
        <v>421</v>
      </c>
      <c r="C795" s="4"/>
      <c r="D795" s="4" t="s">
        <v>422</v>
      </c>
      <c r="E795" s="4"/>
      <c r="G795" s="4"/>
      <c r="I795" s="7">
        <f>PRODUCT(F795,G795)</f>
        <v>0</v>
      </c>
    </row>
    <row r="796" spans="1:9">
      <c r="A796" s="4"/>
      <c r="B796" s="4"/>
      <c r="C796" s="4"/>
      <c r="D796" s="4"/>
      <c r="E796" s="4"/>
      <c r="G796" s="4"/>
      <c r="I796" s="4"/>
    </row>
    <row r="797" spans="1:9">
      <c r="A797" s="4"/>
      <c r="B797" s="4" t="s">
        <v>423</v>
      </c>
      <c r="C797" s="7">
        <v>62436</v>
      </c>
      <c r="D797" s="4" t="s">
        <v>32</v>
      </c>
      <c r="E797" s="7">
        <v>933.75616958747696</v>
      </c>
      <c r="F797" s="12">
        <v>58300000.204363696</v>
      </c>
      <c r="G797" s="4"/>
      <c r="I797" s="12">
        <v>58300000.204363696</v>
      </c>
    </row>
    <row r="798" spans="1:9">
      <c r="A798" s="4"/>
      <c r="B798" s="4"/>
      <c r="C798" s="4"/>
      <c r="D798" s="4"/>
      <c r="E798" s="4"/>
      <c r="G798" s="4"/>
      <c r="I798" s="4"/>
    </row>
    <row r="799" spans="1:9">
      <c r="A799" s="4"/>
      <c r="B799" s="4" t="s">
        <v>424</v>
      </c>
      <c r="C799" s="4"/>
      <c r="D799" s="4"/>
      <c r="E799" s="4"/>
      <c r="G799" s="4"/>
      <c r="I799" s="4"/>
    </row>
    <row r="801" spans="1:12">
      <c r="A801" s="9"/>
      <c r="B801" s="9" t="s">
        <v>534</v>
      </c>
    </row>
    <row r="802" spans="1:12">
      <c r="A802" s="4"/>
      <c r="B802" s="4" t="s">
        <v>426</v>
      </c>
      <c r="C802" s="4"/>
      <c r="D802" s="4"/>
      <c r="E802" s="4"/>
      <c r="G802" s="4"/>
      <c r="H802" s="4"/>
      <c r="K802" s="4"/>
      <c r="L802" s="4"/>
    </row>
    <row r="803" spans="1:12">
      <c r="A803" s="4"/>
      <c r="B803" s="4" t="s">
        <v>440</v>
      </c>
      <c r="C803" s="4"/>
      <c r="D803" s="4"/>
      <c r="E803" s="4"/>
      <c r="G803" s="4"/>
      <c r="H803" s="4"/>
      <c r="K803" s="4"/>
      <c r="L803" s="4"/>
    </row>
    <row r="804" spans="1:12">
      <c r="A804" s="4"/>
      <c r="B804" s="4"/>
      <c r="C804" s="4"/>
      <c r="D804" s="4"/>
      <c r="E804" s="4"/>
      <c r="G804" s="4"/>
      <c r="H804" s="4"/>
      <c r="K804" s="4"/>
      <c r="L804" s="4"/>
    </row>
    <row r="805" spans="1:12">
      <c r="A805" s="4"/>
      <c r="B805" s="4"/>
      <c r="C805" s="4"/>
      <c r="D805" s="4"/>
      <c r="E805" s="4"/>
      <c r="G805" s="4"/>
      <c r="H805" s="4"/>
      <c r="K805" s="4"/>
      <c r="L805" s="4"/>
    </row>
    <row r="806" spans="1:12">
      <c r="A806" s="4"/>
      <c r="B806" s="4" t="s">
        <v>428</v>
      </c>
      <c r="C806" s="4"/>
      <c r="D806" s="4"/>
      <c r="E806" s="4"/>
      <c r="G806" s="4"/>
      <c r="H806" s="4"/>
      <c r="K806" s="4"/>
      <c r="L806" s="4"/>
    </row>
    <row r="807" spans="1:12">
      <c r="A807" s="4"/>
      <c r="B807" s="4" t="s">
        <v>535</v>
      </c>
      <c r="C807" s="4"/>
      <c r="D807" s="4"/>
      <c r="E807" s="4"/>
      <c r="G807" s="4"/>
      <c r="H807" s="4"/>
      <c r="K807" s="4"/>
      <c r="L807" s="4"/>
    </row>
    <row r="808" spans="1:12">
      <c r="A808" s="4"/>
      <c r="B808" s="4" t="s">
        <v>536</v>
      </c>
      <c r="C808" s="4"/>
      <c r="D808" s="4"/>
      <c r="E808" s="4"/>
      <c r="G808" s="4"/>
      <c r="H808" s="4"/>
      <c r="K808" s="4"/>
      <c r="L808" s="4"/>
    </row>
    <row r="809" spans="1:12">
      <c r="A809" s="4"/>
      <c r="B809" s="4" t="s">
        <v>537</v>
      </c>
      <c r="C809" s="7">
        <v>3776</v>
      </c>
      <c r="D809" s="4" t="s">
        <v>32</v>
      </c>
      <c r="E809" s="7">
        <v>2060</v>
      </c>
      <c r="F809" s="7">
        <f>C809*E809</f>
        <v>7778560</v>
      </c>
      <c r="G809" s="4"/>
      <c r="H809" s="7">
        <f>PRODUCT(F809,G809)</f>
        <v>7778560</v>
      </c>
      <c r="K809" s="4"/>
      <c r="L809" s="4"/>
    </row>
    <row r="810" spans="1:12">
      <c r="A810" s="4"/>
      <c r="B810" s="4" t="s">
        <v>538</v>
      </c>
      <c r="C810" s="7">
        <v>900</v>
      </c>
      <c r="D810" s="4" t="s">
        <v>32</v>
      </c>
      <c r="E810" s="7">
        <v>1620</v>
      </c>
      <c r="F810" s="7">
        <f>C810*E810</f>
        <v>1458000</v>
      </c>
      <c r="G810" s="4"/>
      <c r="H810" s="7">
        <f>PRODUCT(F810,G810)</f>
        <v>1458000</v>
      </c>
      <c r="K810" s="4"/>
      <c r="L810" s="4"/>
    </row>
    <row r="811" spans="1:12">
      <c r="A811" s="4"/>
      <c r="B811" s="4" t="s">
        <v>431</v>
      </c>
      <c r="C811" s="7">
        <v>1397</v>
      </c>
      <c r="D811" s="4" t="s">
        <v>32</v>
      </c>
      <c r="E811" s="7">
        <v>1160</v>
      </c>
      <c r="F811" s="7">
        <f>C811*E811</f>
        <v>1620520</v>
      </c>
      <c r="G811" s="4"/>
      <c r="H811" s="7">
        <f>PRODUCT(F811,G811)</f>
        <v>1620520</v>
      </c>
      <c r="K811" s="4"/>
      <c r="L811" s="4"/>
    </row>
    <row r="812" spans="1:12">
      <c r="A812" s="4"/>
      <c r="B812" s="4" t="s">
        <v>455</v>
      </c>
      <c r="C812" s="7">
        <v>416</v>
      </c>
      <c r="D812" s="4" t="s">
        <v>32</v>
      </c>
      <c r="E812" s="7">
        <v>610</v>
      </c>
      <c r="F812" s="7">
        <f>C812*E812</f>
        <v>253760</v>
      </c>
      <c r="G812" s="4"/>
      <c r="H812" s="7">
        <f>PRODUCT(F812,G812)</f>
        <v>253760</v>
      </c>
      <c r="K812" s="4"/>
      <c r="L812" s="4"/>
    </row>
    <row r="813" spans="1:12">
      <c r="A813" s="4"/>
      <c r="B813" s="4" t="s">
        <v>539</v>
      </c>
      <c r="C813" s="7">
        <v>6489</v>
      </c>
      <c r="D813" s="4" t="s">
        <v>32</v>
      </c>
      <c r="E813" s="7">
        <v>1712.2576668207701</v>
      </c>
      <c r="F813" s="12">
        <v>11110840</v>
      </c>
      <c r="G813" s="4"/>
      <c r="H813" s="12">
        <v>11110840</v>
      </c>
      <c r="K813" s="4"/>
      <c r="L813" s="4"/>
    </row>
    <row r="814" spans="1:12">
      <c r="A814" s="4"/>
      <c r="B814" s="4" t="s">
        <v>540</v>
      </c>
      <c r="C814" s="4"/>
      <c r="D814" s="4"/>
      <c r="E814" s="4"/>
      <c r="G814" s="4"/>
      <c r="H814" s="4"/>
      <c r="K814" s="4"/>
      <c r="L814" s="4"/>
    </row>
    <row r="815" spans="1:12">
      <c r="A815" s="4"/>
      <c r="B815" s="4" t="s">
        <v>537</v>
      </c>
      <c r="C815" s="7">
        <v>3976</v>
      </c>
      <c r="D815" s="4" t="s">
        <v>32</v>
      </c>
      <c r="E815" s="7">
        <v>3520</v>
      </c>
      <c r="F815" s="7">
        <f>C815*E815</f>
        <v>13995520</v>
      </c>
      <c r="G815" s="4"/>
      <c r="H815" s="7">
        <f>PRODUCT(F815,G815)</f>
        <v>13995520</v>
      </c>
      <c r="K815" s="4"/>
      <c r="L815" s="12">
        <v>13995520</v>
      </c>
    </row>
    <row r="816" spans="1:12">
      <c r="A816" s="4"/>
      <c r="B816" s="4" t="s">
        <v>541</v>
      </c>
      <c r="C816" s="7">
        <v>7360</v>
      </c>
      <c r="D816" s="4" t="s">
        <v>32</v>
      </c>
      <c r="E816" s="7">
        <v>1190</v>
      </c>
      <c r="F816" s="7">
        <f>C816*E816</f>
        <v>8758400</v>
      </c>
      <c r="G816" s="4"/>
      <c r="H816" s="7">
        <f>PRODUCT(F816,G816)</f>
        <v>8758400</v>
      </c>
      <c r="K816" s="4"/>
      <c r="L816" s="4"/>
    </row>
    <row r="817" spans="1:12">
      <c r="A817" s="4"/>
      <c r="B817" s="4" t="s">
        <v>431</v>
      </c>
      <c r="C817" s="7">
        <v>1104</v>
      </c>
      <c r="D817" s="4" t="s">
        <v>32</v>
      </c>
      <c r="E817" s="7">
        <v>2610</v>
      </c>
      <c r="F817" s="7">
        <f>C817*E817</f>
        <v>2881440</v>
      </c>
      <c r="G817" s="4"/>
      <c r="H817" s="7">
        <f>PRODUCT(F817,G817)</f>
        <v>2881440</v>
      </c>
      <c r="K817" s="4"/>
      <c r="L817" s="12">
        <v>2881440</v>
      </c>
    </row>
    <row r="818" spans="1:12">
      <c r="A818" s="4"/>
      <c r="B818" s="4" t="s">
        <v>455</v>
      </c>
      <c r="C818" s="7">
        <v>440</v>
      </c>
      <c r="D818" s="4" t="s">
        <v>32</v>
      </c>
      <c r="E818" s="7">
        <v>1440</v>
      </c>
      <c r="F818" s="7">
        <f>C818*E818</f>
        <v>633600</v>
      </c>
      <c r="G818" s="4"/>
      <c r="H818" s="7">
        <f>PRODUCT(F818,G818)</f>
        <v>633600</v>
      </c>
      <c r="K818" s="4"/>
      <c r="L818" s="12">
        <v>633600</v>
      </c>
    </row>
    <row r="819" spans="1:12">
      <c r="A819" s="4"/>
      <c r="B819" s="4" t="s">
        <v>542</v>
      </c>
      <c r="C819" s="7">
        <v>12880</v>
      </c>
      <c r="D819" s="4" t="s">
        <v>32</v>
      </c>
      <c r="E819" s="7">
        <v>2039.5155279503099</v>
      </c>
      <c r="F819" s="12">
        <v>26268960</v>
      </c>
      <c r="G819" s="4"/>
      <c r="H819" s="12">
        <v>26268960</v>
      </c>
      <c r="K819" s="4"/>
      <c r="L819" s="4"/>
    </row>
    <row r="820" spans="1:12">
      <c r="A820" s="4"/>
      <c r="B820" s="4" t="s">
        <v>433</v>
      </c>
      <c r="C820" s="4"/>
      <c r="D820" s="4"/>
      <c r="E820" s="4"/>
      <c r="G820" s="4"/>
      <c r="H820" s="4"/>
      <c r="K820" s="4"/>
      <c r="L820" s="4"/>
    </row>
    <row r="821" spans="1:12">
      <c r="A821" s="4"/>
      <c r="B821" s="4" t="s">
        <v>543</v>
      </c>
      <c r="C821" s="7">
        <v>6489</v>
      </c>
      <c r="D821" s="4" t="s">
        <v>32</v>
      </c>
      <c r="E821" s="7">
        <v>50</v>
      </c>
      <c r="F821" s="7">
        <f>C821*E821</f>
        <v>324450</v>
      </c>
      <c r="G821" s="4"/>
      <c r="H821" s="7">
        <f>PRODUCT(F821,G821)</f>
        <v>324450</v>
      </c>
      <c r="K821" s="4"/>
      <c r="L821" s="4"/>
    </row>
    <row r="822" spans="1:12">
      <c r="A822" s="4"/>
      <c r="B822" s="4" t="s">
        <v>457</v>
      </c>
      <c r="C822" s="7">
        <v>5520</v>
      </c>
      <c r="D822" s="4" t="s">
        <v>32</v>
      </c>
      <c r="E822" s="7">
        <v>100</v>
      </c>
      <c r="F822" s="7">
        <f>C822*E822</f>
        <v>552000</v>
      </c>
      <c r="G822" s="4"/>
      <c r="H822" s="7">
        <f>PRODUCT(F822,G822)</f>
        <v>552000</v>
      </c>
      <c r="K822" s="4"/>
      <c r="L822" s="4"/>
    </row>
    <row r="823" spans="1:12">
      <c r="A823" s="4"/>
      <c r="B823" s="4" t="s">
        <v>544</v>
      </c>
      <c r="C823" s="7">
        <v>5589</v>
      </c>
      <c r="D823" s="4" t="s">
        <v>32</v>
      </c>
      <c r="E823" s="7">
        <v>250</v>
      </c>
      <c r="F823" s="7">
        <f>C823*E823</f>
        <v>1397250</v>
      </c>
      <c r="G823" s="4"/>
      <c r="H823" s="7">
        <f>PRODUCT(F823,G823)</f>
        <v>1397250</v>
      </c>
      <c r="K823" s="4"/>
      <c r="L823" s="4"/>
    </row>
    <row r="824" spans="1:12">
      <c r="A824" s="4"/>
      <c r="B824" s="4" t="s">
        <v>434</v>
      </c>
      <c r="C824" s="7">
        <v>1</v>
      </c>
      <c r="D824" s="4" t="s">
        <v>44</v>
      </c>
      <c r="E824" s="7">
        <v>200000</v>
      </c>
      <c r="F824" s="7">
        <f>C824*E824</f>
        <v>200000</v>
      </c>
      <c r="G824" s="4"/>
      <c r="H824" s="7">
        <f>PRODUCT(F824,G824)</f>
        <v>200000</v>
      </c>
      <c r="K824" s="4"/>
      <c r="L824" s="4"/>
    </row>
    <row r="825" spans="1:12">
      <c r="A825" s="4"/>
      <c r="B825" s="4" t="s">
        <v>545</v>
      </c>
      <c r="C825" s="7">
        <v>2900</v>
      </c>
      <c r="D825" s="4" t="s">
        <v>32</v>
      </c>
      <c r="E825" s="7">
        <v>1000</v>
      </c>
      <c r="F825" s="7">
        <f>C825*E825</f>
        <v>2900000</v>
      </c>
      <c r="G825" s="4"/>
      <c r="H825" s="7">
        <f>PRODUCT(F825,G825)</f>
        <v>2900000</v>
      </c>
      <c r="K825" s="4"/>
      <c r="L825" s="4"/>
    </row>
    <row r="826" spans="1:12">
      <c r="A826" s="4"/>
      <c r="B826" s="4" t="s">
        <v>436</v>
      </c>
      <c r="C826" s="7">
        <v>290</v>
      </c>
      <c r="D826" s="4" t="s">
        <v>32</v>
      </c>
      <c r="E826" s="7">
        <v>500</v>
      </c>
      <c r="F826" s="7">
        <f>C826*E826</f>
        <v>145000</v>
      </c>
      <c r="G826" s="4"/>
      <c r="H826" s="7">
        <f>PRODUCT(F826,G826)</f>
        <v>145000</v>
      </c>
      <c r="K826" s="4"/>
      <c r="L826" s="4"/>
    </row>
    <row r="827" spans="1:12">
      <c r="A827" s="4"/>
      <c r="B827" s="4" t="s">
        <v>437</v>
      </c>
      <c r="C827" s="7">
        <v>19369</v>
      </c>
      <c r="D827" s="4" t="s">
        <v>32</v>
      </c>
      <c r="E827" s="7">
        <v>2214.8020032009899</v>
      </c>
      <c r="F827" s="12">
        <v>42898500</v>
      </c>
      <c r="G827" s="4"/>
      <c r="H827" s="12">
        <v>42898500</v>
      </c>
      <c r="K827" s="4"/>
      <c r="L827" s="4"/>
    </row>
    <row r="828" spans="1:12">
      <c r="A828" s="4"/>
      <c r="B828" s="4" t="s">
        <v>460</v>
      </c>
      <c r="C828" s="7">
        <v>107</v>
      </c>
      <c r="D828" s="4" t="s">
        <v>46</v>
      </c>
      <c r="E828" s="4"/>
      <c r="G828" s="4"/>
      <c r="H828" s="4"/>
      <c r="K828" s="4"/>
      <c r="L828" s="4"/>
    </row>
    <row r="829" spans="1:12">
      <c r="A829" s="4"/>
      <c r="B829" s="4"/>
      <c r="C829" s="4"/>
      <c r="D829" s="4"/>
      <c r="E829" s="4"/>
      <c r="G829" s="4"/>
      <c r="H829" s="4"/>
      <c r="K829" s="4"/>
      <c r="L829" s="4"/>
    </row>
    <row r="830" spans="1:12">
      <c r="A830" s="4"/>
      <c r="B830" s="4" t="s">
        <v>441</v>
      </c>
      <c r="C830" s="4"/>
      <c r="D830" s="4"/>
      <c r="E830" s="4"/>
      <c r="G830" s="4"/>
      <c r="H830" s="4"/>
      <c r="K830" s="4"/>
      <c r="L830" s="4"/>
    </row>
    <row r="831" spans="1:12">
      <c r="A831" s="4"/>
      <c r="B831" s="4" t="s">
        <v>546</v>
      </c>
      <c r="C831" s="4"/>
      <c r="D831" s="4"/>
      <c r="E831" s="4"/>
      <c r="G831" s="4"/>
      <c r="H831" s="4"/>
      <c r="K831" s="4"/>
      <c r="L831" s="4"/>
    </row>
    <row r="832" spans="1:12">
      <c r="A832" s="4"/>
      <c r="B832" s="4" t="s">
        <v>536</v>
      </c>
      <c r="C832" s="4"/>
      <c r="D832" s="4"/>
      <c r="E832" s="4"/>
      <c r="G832" s="4"/>
      <c r="H832" s="4"/>
      <c r="K832" s="4"/>
      <c r="L832" s="4"/>
    </row>
    <row r="833" spans="1:12">
      <c r="A833" s="4"/>
      <c r="B833" s="4" t="s">
        <v>537</v>
      </c>
      <c r="C833" s="7">
        <v>3672</v>
      </c>
      <c r="D833" s="4" t="s">
        <v>32</v>
      </c>
      <c r="E833" s="7">
        <v>2060</v>
      </c>
      <c r="F833" s="7">
        <f>C833*E833</f>
        <v>7564320</v>
      </c>
      <c r="G833" s="4"/>
      <c r="H833" s="7">
        <f>PRODUCT(F833,G833)</f>
        <v>7564320</v>
      </c>
      <c r="K833" s="4"/>
      <c r="L833" s="4"/>
    </row>
    <row r="834" spans="1:12">
      <c r="A834" s="4"/>
      <c r="B834" s="4" t="s">
        <v>431</v>
      </c>
      <c r="C834" s="7">
        <v>1360</v>
      </c>
      <c r="D834" s="4" t="s">
        <v>32</v>
      </c>
      <c r="E834" s="7">
        <v>1160</v>
      </c>
      <c r="F834" s="7">
        <f>C834*E834</f>
        <v>1577600</v>
      </c>
      <c r="G834" s="4"/>
      <c r="H834" s="7">
        <f>PRODUCT(F834,G834)</f>
        <v>1577600</v>
      </c>
      <c r="K834" s="4"/>
      <c r="L834" s="4"/>
    </row>
    <row r="835" spans="1:12">
      <c r="A835" s="4"/>
      <c r="B835" s="4" t="s">
        <v>455</v>
      </c>
      <c r="C835" s="7">
        <v>408</v>
      </c>
      <c r="D835" s="4" t="s">
        <v>32</v>
      </c>
      <c r="E835" s="7">
        <v>610</v>
      </c>
      <c r="F835" s="7">
        <f>C835*E835</f>
        <v>248880</v>
      </c>
      <c r="G835" s="4"/>
      <c r="H835" s="7">
        <f>PRODUCT(F835,G835)</f>
        <v>248880</v>
      </c>
      <c r="K835" s="4"/>
      <c r="L835" s="4"/>
    </row>
    <row r="836" spans="1:12">
      <c r="A836" s="4"/>
      <c r="B836" s="4" t="s">
        <v>547</v>
      </c>
      <c r="C836" s="7">
        <v>5440</v>
      </c>
      <c r="D836" s="4" t="s">
        <v>32</v>
      </c>
      <c r="E836" s="7">
        <v>1726.25</v>
      </c>
      <c r="F836" s="12">
        <v>9390800</v>
      </c>
      <c r="G836" s="4"/>
      <c r="H836" s="12">
        <v>9390800</v>
      </c>
      <c r="K836" s="4"/>
      <c r="L836" s="4"/>
    </row>
    <row r="837" spans="1:12">
      <c r="A837" s="4"/>
      <c r="B837" s="4" t="s">
        <v>540</v>
      </c>
      <c r="C837" s="4"/>
      <c r="D837" s="4"/>
      <c r="E837" s="4"/>
      <c r="G837" s="4"/>
      <c r="H837" s="4"/>
      <c r="K837" s="4"/>
      <c r="L837" s="4"/>
    </row>
    <row r="838" spans="1:12">
      <c r="A838" s="4"/>
      <c r="B838" s="4" t="s">
        <v>537</v>
      </c>
      <c r="C838" s="7">
        <v>3456</v>
      </c>
      <c r="D838" s="4" t="s">
        <v>32</v>
      </c>
      <c r="E838" s="7">
        <v>3520</v>
      </c>
      <c r="F838" s="7">
        <f>C838*E838</f>
        <v>12165120</v>
      </c>
      <c r="G838" s="4"/>
      <c r="H838" s="7">
        <f>PRODUCT(F838,G838)</f>
        <v>12165120</v>
      </c>
      <c r="K838" s="4"/>
      <c r="L838" s="4"/>
    </row>
    <row r="839" spans="1:12">
      <c r="A839" s="4"/>
      <c r="B839" s="4" t="s">
        <v>541</v>
      </c>
      <c r="C839" s="7">
        <v>7240</v>
      </c>
      <c r="D839" s="4" t="s">
        <v>32</v>
      </c>
      <c r="E839" s="7">
        <v>1190</v>
      </c>
      <c r="F839" s="7">
        <f>C839*E839</f>
        <v>8615600</v>
      </c>
      <c r="G839" s="4"/>
      <c r="H839" s="7">
        <f>PRODUCT(F839,G839)</f>
        <v>8615600</v>
      </c>
      <c r="K839" s="4"/>
      <c r="L839" s="4"/>
    </row>
    <row r="840" spans="1:12">
      <c r="A840" s="4"/>
      <c r="B840" s="4" t="s">
        <v>431</v>
      </c>
      <c r="C840" s="7">
        <v>960</v>
      </c>
      <c r="D840" s="4" t="s">
        <v>32</v>
      </c>
      <c r="E840" s="7">
        <v>2610</v>
      </c>
      <c r="F840" s="7">
        <f>C840*E840</f>
        <v>2505600</v>
      </c>
      <c r="G840" s="4"/>
      <c r="H840" s="7">
        <f>PRODUCT(F840,G840)</f>
        <v>2505600</v>
      </c>
      <c r="K840" s="4"/>
      <c r="L840" s="4"/>
    </row>
    <row r="841" spans="1:12">
      <c r="A841" s="4"/>
      <c r="B841" s="4" t="s">
        <v>455</v>
      </c>
      <c r="C841" s="7">
        <v>384</v>
      </c>
      <c r="D841" s="4" t="s">
        <v>32</v>
      </c>
      <c r="E841" s="7">
        <v>1440</v>
      </c>
      <c r="F841" s="7">
        <f>C841*E841</f>
        <v>552960</v>
      </c>
      <c r="G841" s="4"/>
      <c r="H841" s="7">
        <f>PRODUCT(F841,G841)</f>
        <v>552960</v>
      </c>
      <c r="K841" s="4"/>
      <c r="L841" s="4"/>
    </row>
    <row r="842" spans="1:12">
      <c r="A842" s="4"/>
      <c r="B842" s="4" t="s">
        <v>548</v>
      </c>
      <c r="C842" s="7">
        <v>12040</v>
      </c>
      <c r="D842" s="4" t="s">
        <v>32</v>
      </c>
      <c r="E842" s="7">
        <v>1980.0066445182699</v>
      </c>
      <c r="F842" s="12">
        <v>23839280</v>
      </c>
      <c r="G842" s="4"/>
      <c r="H842" s="12">
        <v>23839280</v>
      </c>
      <c r="K842" s="4"/>
      <c r="L842" s="4"/>
    </row>
    <row r="843" spans="1:12">
      <c r="A843" s="4"/>
      <c r="B843" s="4" t="s">
        <v>433</v>
      </c>
      <c r="C843" s="4"/>
      <c r="D843" s="4"/>
      <c r="E843" s="4"/>
      <c r="G843" s="4"/>
      <c r="H843" s="4"/>
      <c r="K843" s="4"/>
      <c r="L843" s="4"/>
    </row>
    <row r="844" spans="1:12">
      <c r="A844" s="4"/>
      <c r="B844" s="4" t="s">
        <v>543</v>
      </c>
      <c r="C844" s="7">
        <v>5440</v>
      </c>
      <c r="D844" s="4" t="s">
        <v>32</v>
      </c>
      <c r="E844" s="7">
        <v>50</v>
      </c>
      <c r="F844" s="7">
        <f>C844*E844</f>
        <v>272000</v>
      </c>
      <c r="G844" s="4"/>
      <c r="H844" s="7">
        <f>PRODUCT(F844,G844)</f>
        <v>272000</v>
      </c>
      <c r="K844" s="4"/>
      <c r="L844" s="4"/>
    </row>
    <row r="845" spans="1:12">
      <c r="A845" s="4"/>
      <c r="B845" s="4" t="s">
        <v>457</v>
      </c>
      <c r="C845" s="7">
        <v>10240</v>
      </c>
      <c r="D845" s="4" t="s">
        <v>32</v>
      </c>
      <c r="E845" s="7">
        <v>100</v>
      </c>
      <c r="F845" s="7">
        <f>C845*E845</f>
        <v>1024000</v>
      </c>
      <c r="G845" s="4"/>
      <c r="H845" s="7">
        <f>PRODUCT(F845,G845)</f>
        <v>1024000</v>
      </c>
      <c r="K845" s="4"/>
      <c r="L845" s="4"/>
    </row>
    <row r="846" spans="1:12">
      <c r="A846" s="4"/>
      <c r="B846" s="4" t="s">
        <v>434</v>
      </c>
      <c r="C846" s="7">
        <v>1</v>
      </c>
      <c r="D846" s="4" t="s">
        <v>44</v>
      </c>
      <c r="E846" s="7">
        <v>200000</v>
      </c>
      <c r="F846" s="7">
        <f>C846*E846</f>
        <v>200000</v>
      </c>
      <c r="G846" s="4"/>
      <c r="H846" s="7">
        <f>PRODUCT(F846,G846)</f>
        <v>200000</v>
      </c>
      <c r="K846" s="4"/>
      <c r="L846" s="4"/>
    </row>
    <row r="847" spans="1:12">
      <c r="A847" s="4"/>
      <c r="B847" s="4" t="s">
        <v>545</v>
      </c>
      <c r="C847" s="7">
        <v>2540</v>
      </c>
      <c r="D847" s="4" t="s">
        <v>32</v>
      </c>
      <c r="E847" s="7">
        <v>1000</v>
      </c>
      <c r="F847" s="7">
        <f>C847*E847</f>
        <v>2540000</v>
      </c>
      <c r="G847" s="4"/>
      <c r="H847" s="7">
        <f>PRODUCT(F847,G847)</f>
        <v>2540000</v>
      </c>
      <c r="K847" s="4"/>
      <c r="L847" s="4"/>
    </row>
    <row r="848" spans="1:12">
      <c r="A848" s="4"/>
      <c r="B848" s="4" t="s">
        <v>436</v>
      </c>
      <c r="C848" s="7">
        <v>254</v>
      </c>
      <c r="D848" s="4" t="s">
        <v>32</v>
      </c>
      <c r="E848" s="7">
        <v>500</v>
      </c>
      <c r="F848" s="7">
        <f>C848*E848</f>
        <v>127000</v>
      </c>
      <c r="G848" s="4"/>
      <c r="H848" s="7">
        <f>PRODUCT(F848,G848)</f>
        <v>127000</v>
      </c>
      <c r="K848" s="4"/>
      <c r="L848" s="4"/>
    </row>
    <row r="849" spans="1:12">
      <c r="A849" s="4"/>
      <c r="B849" s="4" t="s">
        <v>549</v>
      </c>
      <c r="C849" s="7">
        <v>17480</v>
      </c>
      <c r="D849" s="4" t="s">
        <v>32</v>
      </c>
      <c r="E849" s="7">
        <v>2139.1922196796299</v>
      </c>
      <c r="F849" s="12">
        <v>37393080</v>
      </c>
      <c r="G849" s="4"/>
      <c r="H849" s="12">
        <v>37393080</v>
      </c>
      <c r="K849" s="4"/>
      <c r="L849" s="4"/>
    </row>
    <row r="850" spans="1:12">
      <c r="A850" s="4"/>
      <c r="B850" s="4" t="s">
        <v>460</v>
      </c>
      <c r="C850" s="7">
        <v>99</v>
      </c>
      <c r="D850" s="4" t="s">
        <v>46</v>
      </c>
      <c r="E850" s="7">
        <v>377707.87878787902</v>
      </c>
      <c r="G850" s="4"/>
      <c r="H850" s="4"/>
      <c r="K850" s="4"/>
      <c r="L850" s="4"/>
    </row>
    <row r="851" spans="1:12">
      <c r="A851" s="4"/>
      <c r="B851" s="4"/>
      <c r="C851" s="4"/>
      <c r="D851" s="4"/>
      <c r="E851" s="4"/>
      <c r="G851" s="4"/>
      <c r="H851" s="4"/>
      <c r="K851" s="4"/>
      <c r="L851" s="4"/>
    </row>
    <row r="852" spans="1:12">
      <c r="A852" s="4"/>
      <c r="B852" s="4"/>
      <c r="C852" s="4"/>
      <c r="D852" s="4"/>
      <c r="E852" s="4"/>
      <c r="G852" s="4"/>
      <c r="H852" s="4"/>
      <c r="K852" s="4"/>
      <c r="L852" s="4"/>
    </row>
    <row r="853" spans="1:12">
      <c r="A853" s="4"/>
      <c r="B853" s="4" t="s">
        <v>464</v>
      </c>
      <c r="C853" s="4"/>
      <c r="D853" s="4"/>
      <c r="E853" s="4"/>
      <c r="G853" s="4"/>
      <c r="H853" s="4"/>
      <c r="K853" s="4"/>
      <c r="L853" s="4"/>
    </row>
    <row r="854" spans="1:12">
      <c r="A854" s="4"/>
      <c r="B854" s="4" t="s">
        <v>546</v>
      </c>
      <c r="C854" s="4"/>
      <c r="D854" s="4"/>
      <c r="E854" s="4"/>
      <c r="G854" s="4"/>
      <c r="H854" s="4"/>
      <c r="K854" s="4"/>
      <c r="L854" s="4"/>
    </row>
    <row r="855" spans="1:12">
      <c r="A855" s="4"/>
      <c r="B855" s="4" t="s">
        <v>536</v>
      </c>
      <c r="C855" s="4"/>
      <c r="D855" s="4"/>
      <c r="E855" s="4"/>
      <c r="G855" s="4"/>
      <c r="H855" s="4"/>
      <c r="K855" s="4"/>
      <c r="L855" s="4"/>
    </row>
    <row r="856" spans="1:12">
      <c r="A856" s="4"/>
      <c r="B856" s="4" t="s">
        <v>537</v>
      </c>
      <c r="C856" s="7">
        <v>3471</v>
      </c>
      <c r="D856" s="4" t="s">
        <v>32</v>
      </c>
      <c r="E856" s="7">
        <v>2060</v>
      </c>
      <c r="F856" s="7">
        <f>C856*E856</f>
        <v>7150260</v>
      </c>
      <c r="G856" s="4"/>
      <c r="H856" s="7">
        <f>PRODUCT(F856,G856)</f>
        <v>7150260</v>
      </c>
      <c r="K856" s="4"/>
      <c r="L856" s="4"/>
    </row>
    <row r="857" spans="1:12">
      <c r="A857" s="4"/>
      <c r="B857" s="4" t="s">
        <v>431</v>
      </c>
      <c r="C857" s="7">
        <v>1285</v>
      </c>
      <c r="D857" s="4" t="s">
        <v>32</v>
      </c>
      <c r="E857" s="7">
        <v>1160</v>
      </c>
      <c r="F857" s="7">
        <f>C857*E857</f>
        <v>1490600</v>
      </c>
      <c r="G857" s="4"/>
      <c r="H857" s="7">
        <f>PRODUCT(F857,G857)</f>
        <v>1490600</v>
      </c>
      <c r="K857" s="4"/>
      <c r="L857" s="4"/>
    </row>
    <row r="858" spans="1:12">
      <c r="A858" s="4"/>
      <c r="B858" s="4" t="s">
        <v>455</v>
      </c>
      <c r="C858" s="7">
        <v>384</v>
      </c>
      <c r="D858" s="4" t="s">
        <v>32</v>
      </c>
      <c r="E858" s="7">
        <v>610</v>
      </c>
      <c r="F858" s="7">
        <f>C858*E858</f>
        <v>234240</v>
      </c>
      <c r="G858" s="4"/>
      <c r="H858" s="7">
        <f>PRODUCT(F858,G858)</f>
        <v>234240</v>
      </c>
      <c r="K858" s="4"/>
      <c r="L858" s="4"/>
    </row>
    <row r="859" spans="1:12">
      <c r="A859" s="4"/>
      <c r="B859" s="4" t="s">
        <v>550</v>
      </c>
      <c r="C859" s="7">
        <v>5140</v>
      </c>
      <c r="D859" s="4" t="s">
        <v>32</v>
      </c>
      <c r="E859" s="7">
        <v>1726.67315175097</v>
      </c>
      <c r="F859" s="12">
        <v>8875100</v>
      </c>
      <c r="G859" s="4"/>
      <c r="H859" s="12">
        <v>8875100</v>
      </c>
      <c r="K859" s="4"/>
      <c r="L859" s="4"/>
    </row>
    <row r="860" spans="1:12">
      <c r="A860" s="4"/>
      <c r="B860" s="4" t="s">
        <v>540</v>
      </c>
      <c r="C860" s="4"/>
      <c r="D860" s="4"/>
      <c r="E860" s="4"/>
      <c r="G860" s="4"/>
      <c r="H860" s="4"/>
      <c r="K860" s="4"/>
      <c r="L860" s="4"/>
    </row>
    <row r="861" spans="1:12">
      <c r="A861" s="4"/>
      <c r="B861" s="4" t="s">
        <v>537</v>
      </c>
      <c r="C861" s="7">
        <v>2392</v>
      </c>
      <c r="D861" s="4" t="s">
        <v>32</v>
      </c>
      <c r="E861" s="7">
        <v>3520</v>
      </c>
      <c r="F861" s="7">
        <f>C861*E861</f>
        <v>8419840</v>
      </c>
      <c r="G861" s="4"/>
      <c r="H861" s="7">
        <f>PRODUCT(F861,G861)</f>
        <v>8419840</v>
      </c>
      <c r="K861" s="4"/>
      <c r="L861" s="4"/>
    </row>
    <row r="862" spans="1:12">
      <c r="A862" s="4"/>
      <c r="B862" s="4" t="s">
        <v>541</v>
      </c>
      <c r="C862" s="7">
        <v>6328</v>
      </c>
      <c r="D862" s="4" t="s">
        <v>32</v>
      </c>
      <c r="E862" s="7">
        <v>1190</v>
      </c>
      <c r="F862" s="7">
        <f>C862*E862</f>
        <v>7530320</v>
      </c>
      <c r="G862" s="4"/>
      <c r="H862" s="7">
        <f>PRODUCT(F862,G862)</f>
        <v>7530320</v>
      </c>
      <c r="K862" s="4"/>
      <c r="L862" s="4"/>
    </row>
    <row r="863" spans="1:12">
      <c r="A863" s="4"/>
      <c r="B863" s="4" t="s">
        <v>431</v>
      </c>
      <c r="C863" s="7">
        <v>664</v>
      </c>
      <c r="D863" s="4" t="s">
        <v>32</v>
      </c>
      <c r="E863" s="7">
        <v>2610</v>
      </c>
      <c r="F863" s="7">
        <f>C863*E863</f>
        <v>1733040</v>
      </c>
      <c r="G863" s="4"/>
      <c r="H863" s="7">
        <f>PRODUCT(F863,G863)</f>
        <v>1733040</v>
      </c>
      <c r="K863" s="4"/>
      <c r="L863" s="4"/>
    </row>
    <row r="864" spans="1:12">
      <c r="A864" s="4"/>
      <c r="B864" s="4" t="s">
        <v>455</v>
      </c>
      <c r="C864" s="7">
        <v>264</v>
      </c>
      <c r="D864" s="4" t="s">
        <v>32</v>
      </c>
      <c r="E864" s="7">
        <v>1440</v>
      </c>
      <c r="F864" s="7">
        <f>C864*E864</f>
        <v>380160</v>
      </c>
      <c r="G864" s="4"/>
      <c r="H864" s="7">
        <f>PRODUCT(F864,G864)</f>
        <v>380160</v>
      </c>
      <c r="K864" s="4"/>
      <c r="L864" s="4"/>
    </row>
    <row r="865" spans="1:12">
      <c r="A865" s="4"/>
      <c r="B865" s="4" t="s">
        <v>551</v>
      </c>
      <c r="C865" s="7">
        <v>9648</v>
      </c>
      <c r="D865" s="4" t="s">
        <v>32</v>
      </c>
      <c r="E865" s="7">
        <v>1872.23880597015</v>
      </c>
      <c r="F865" s="12">
        <v>18063360</v>
      </c>
      <c r="G865" s="4"/>
      <c r="H865" s="12">
        <v>18063360</v>
      </c>
      <c r="K865" s="4"/>
      <c r="L865" s="4"/>
    </row>
    <row r="866" spans="1:12">
      <c r="A866" s="4"/>
      <c r="B866" s="4" t="s">
        <v>433</v>
      </c>
      <c r="C866" s="4"/>
      <c r="D866" s="4"/>
      <c r="E866" s="4"/>
      <c r="G866" s="4"/>
      <c r="H866" s="4"/>
      <c r="K866" s="4"/>
      <c r="L866" s="4"/>
    </row>
    <row r="867" spans="1:12">
      <c r="A867" s="4"/>
      <c r="B867" s="4" t="s">
        <v>543</v>
      </c>
      <c r="C867" s="7">
        <v>5140</v>
      </c>
      <c r="D867" s="4" t="s">
        <v>32</v>
      </c>
      <c r="E867" s="7">
        <v>50</v>
      </c>
      <c r="F867" s="7">
        <f>C867*E867</f>
        <v>257000</v>
      </c>
      <c r="G867" s="4"/>
      <c r="H867" s="7">
        <f>PRODUCT(F867,G867)</f>
        <v>257000</v>
      </c>
      <c r="K867" s="4"/>
      <c r="L867" s="4"/>
    </row>
    <row r="868" spans="1:12">
      <c r="A868" s="4"/>
      <c r="B868" s="4" t="s">
        <v>457</v>
      </c>
      <c r="C868" s="7">
        <v>8460</v>
      </c>
      <c r="D868" s="4" t="s">
        <v>32</v>
      </c>
      <c r="E868" s="7">
        <v>100</v>
      </c>
      <c r="F868" s="7">
        <f>C868*E868</f>
        <v>846000</v>
      </c>
      <c r="G868" s="4"/>
      <c r="H868" s="7">
        <f>PRODUCT(F868,G868)</f>
        <v>846000</v>
      </c>
      <c r="K868" s="4"/>
      <c r="L868" s="4"/>
    </row>
    <row r="869" spans="1:12">
      <c r="A869" s="4"/>
      <c r="B869" s="4" t="s">
        <v>552</v>
      </c>
      <c r="C869" s="7">
        <v>5140</v>
      </c>
      <c r="D869" s="4" t="s">
        <v>32</v>
      </c>
      <c r="E869" s="7">
        <v>200</v>
      </c>
      <c r="F869" s="7">
        <f>C869*E869</f>
        <v>1028000</v>
      </c>
      <c r="G869" s="4"/>
      <c r="H869" s="7">
        <f>PRODUCT(F869,G869)</f>
        <v>1028000</v>
      </c>
      <c r="K869" s="4"/>
      <c r="L869" s="4"/>
    </row>
    <row r="870" spans="1:12">
      <c r="A870" s="4"/>
      <c r="B870" s="4" t="s">
        <v>544</v>
      </c>
      <c r="C870" s="7">
        <v>5140</v>
      </c>
      <c r="D870" s="4" t="s">
        <v>32</v>
      </c>
      <c r="E870" s="7">
        <v>100</v>
      </c>
      <c r="F870" s="7">
        <f>C870*E870</f>
        <v>514000</v>
      </c>
      <c r="G870" s="4"/>
      <c r="H870" s="7">
        <f>PRODUCT(F870,G870)</f>
        <v>514000</v>
      </c>
      <c r="K870" s="4"/>
      <c r="L870" s="4"/>
    </row>
    <row r="871" spans="1:12">
      <c r="A871" s="4"/>
      <c r="B871" s="4" t="s">
        <v>545</v>
      </c>
      <c r="C871" s="7">
        <v>2300</v>
      </c>
      <c r="D871" s="4" t="s">
        <v>32</v>
      </c>
      <c r="E871" s="7">
        <v>1000</v>
      </c>
      <c r="F871" s="7">
        <f>C871*E871</f>
        <v>2300000</v>
      </c>
      <c r="G871" s="4"/>
      <c r="H871" s="7">
        <f>PRODUCT(F871,G871)</f>
        <v>2300000</v>
      </c>
      <c r="K871" s="4"/>
      <c r="L871" s="4"/>
    </row>
    <row r="872" spans="1:12">
      <c r="A872" s="4"/>
      <c r="B872" s="4" t="s">
        <v>434</v>
      </c>
      <c r="C872" s="7">
        <v>1</v>
      </c>
      <c r="D872" s="4" t="s">
        <v>44</v>
      </c>
      <c r="E872" s="7">
        <v>200000</v>
      </c>
      <c r="F872" s="7">
        <f>C872*E872</f>
        <v>200000</v>
      </c>
      <c r="G872" s="4"/>
      <c r="H872" s="7">
        <f>PRODUCT(F872,G872)</f>
        <v>200000</v>
      </c>
      <c r="K872" s="4"/>
      <c r="L872" s="4"/>
    </row>
    <row r="873" spans="1:12">
      <c r="A873" s="4"/>
      <c r="B873" s="4" t="s">
        <v>436</v>
      </c>
      <c r="C873" s="7">
        <v>230</v>
      </c>
      <c r="D873" s="4" t="s">
        <v>32</v>
      </c>
      <c r="E873" s="7">
        <v>500</v>
      </c>
      <c r="F873" s="7">
        <f>C873*E873</f>
        <v>115000</v>
      </c>
      <c r="G873" s="4"/>
      <c r="H873" s="7">
        <f>PRODUCT(F873,G873)</f>
        <v>115000</v>
      </c>
      <c r="K873" s="4"/>
      <c r="L873" s="4"/>
    </row>
    <row r="874" spans="1:12">
      <c r="A874" s="4"/>
      <c r="B874" s="4" t="s">
        <v>466</v>
      </c>
      <c r="C874" s="7">
        <v>14788</v>
      </c>
      <c r="D874" s="4" t="s">
        <v>32</v>
      </c>
      <c r="E874" s="7">
        <v>2177.33703002434</v>
      </c>
      <c r="F874" s="12">
        <v>32198460</v>
      </c>
      <c r="G874" s="4"/>
      <c r="H874" s="12">
        <v>32198460</v>
      </c>
      <c r="K874" s="4"/>
      <c r="L874" s="4"/>
    </row>
    <row r="875" spans="1:12">
      <c r="A875" s="4"/>
      <c r="B875" s="4" t="s">
        <v>460</v>
      </c>
      <c r="C875" s="7">
        <v>81</v>
      </c>
      <c r="D875" s="4" t="s">
        <v>46</v>
      </c>
      <c r="E875" s="7">
        <v>397511.85185185203</v>
      </c>
      <c r="G875" s="4"/>
      <c r="H875" s="4"/>
      <c r="K875" s="4"/>
      <c r="L875" s="4"/>
    </row>
    <row r="876" spans="1:12">
      <c r="A876" s="4"/>
      <c r="B876" s="4"/>
      <c r="C876" s="4"/>
      <c r="D876" s="4"/>
      <c r="E876" s="4"/>
      <c r="G876" s="4"/>
      <c r="H876" s="4"/>
      <c r="K876" s="4"/>
      <c r="L876" s="4"/>
    </row>
    <row r="877" spans="1:12">
      <c r="A877" s="4"/>
      <c r="B877" s="4" t="s">
        <v>553</v>
      </c>
      <c r="C877" s="4"/>
      <c r="D877" s="4"/>
      <c r="E877" s="4"/>
      <c r="G877" s="4"/>
      <c r="H877" s="4"/>
      <c r="K877" s="4"/>
      <c r="L877" s="4"/>
    </row>
    <row r="878" spans="1:12">
      <c r="A878" s="4"/>
      <c r="B878" s="4" t="s">
        <v>546</v>
      </c>
      <c r="C878" s="4"/>
      <c r="D878" s="4"/>
      <c r="E878" s="4"/>
      <c r="G878" s="4"/>
      <c r="H878" s="4"/>
      <c r="K878" s="4"/>
      <c r="L878" s="4"/>
    </row>
    <row r="879" spans="1:12">
      <c r="A879" s="4"/>
      <c r="B879" s="4" t="s">
        <v>540</v>
      </c>
      <c r="C879" s="4"/>
      <c r="D879" s="4"/>
      <c r="E879" s="4"/>
      <c r="G879" s="4"/>
      <c r="H879" s="4"/>
      <c r="K879" s="4"/>
      <c r="L879" s="4"/>
    </row>
    <row r="880" spans="1:12">
      <c r="A880" s="4"/>
      <c r="B880" s="4" t="s">
        <v>537</v>
      </c>
      <c r="C880" s="7">
        <v>2800</v>
      </c>
      <c r="D880" s="4" t="s">
        <v>32</v>
      </c>
      <c r="E880" s="7">
        <v>3520</v>
      </c>
      <c r="F880" s="7">
        <f>C880*E880</f>
        <v>9856000</v>
      </c>
      <c r="G880" s="4"/>
      <c r="H880" s="7">
        <f>PRODUCT(F880,G880)</f>
        <v>9856000</v>
      </c>
      <c r="K880" s="4"/>
      <c r="L880" s="4"/>
    </row>
    <row r="881" spans="1:12">
      <c r="A881" s="4"/>
      <c r="B881" s="4" t="s">
        <v>431</v>
      </c>
      <c r="C881" s="7">
        <v>800</v>
      </c>
      <c r="D881" s="4" t="s">
        <v>32</v>
      </c>
      <c r="E881" s="7">
        <v>2610</v>
      </c>
      <c r="F881" s="7">
        <f>C881*E881</f>
        <v>2088000</v>
      </c>
      <c r="G881" s="4"/>
      <c r="H881" s="7">
        <f>PRODUCT(F881,G881)</f>
        <v>2088000</v>
      </c>
      <c r="K881" s="4"/>
      <c r="L881" s="4"/>
    </row>
    <row r="882" spans="1:12">
      <c r="A882" s="4"/>
      <c r="B882" s="4" t="s">
        <v>455</v>
      </c>
      <c r="C882" s="7">
        <v>400</v>
      </c>
      <c r="D882" s="4" t="s">
        <v>32</v>
      </c>
      <c r="E882" s="7">
        <v>1440</v>
      </c>
      <c r="F882" s="7">
        <f>C882*E882</f>
        <v>576000</v>
      </c>
      <c r="G882" s="4"/>
      <c r="H882" s="7">
        <f>PRODUCT(F882,G882)</f>
        <v>576000</v>
      </c>
      <c r="K882" s="4"/>
      <c r="L882" s="4"/>
    </row>
    <row r="883" spans="1:12">
      <c r="A883" s="4"/>
      <c r="B883" s="4" t="s">
        <v>554</v>
      </c>
      <c r="C883" s="7">
        <v>4000</v>
      </c>
      <c r="D883" s="4" t="s">
        <v>32</v>
      </c>
      <c r="E883" s="7">
        <v>3130</v>
      </c>
      <c r="F883" s="12">
        <v>12520000</v>
      </c>
      <c r="G883" s="4"/>
      <c r="H883" s="12">
        <v>12520000</v>
      </c>
      <c r="K883" s="4"/>
      <c r="L883" s="4"/>
    </row>
    <row r="884" spans="1:12">
      <c r="A884" s="4"/>
      <c r="B884" s="4" t="s">
        <v>433</v>
      </c>
      <c r="C884" s="4"/>
      <c r="D884" s="4"/>
      <c r="E884" s="4"/>
      <c r="G884" s="4"/>
      <c r="H884" s="4"/>
      <c r="K884" s="4"/>
      <c r="L884" s="4"/>
    </row>
    <row r="885" spans="1:12">
      <c r="A885" s="4"/>
      <c r="B885" s="4" t="s">
        <v>446</v>
      </c>
      <c r="C885" s="7">
        <v>1301</v>
      </c>
      <c r="D885" s="4" t="s">
        <v>32</v>
      </c>
      <c r="E885" s="7">
        <v>150</v>
      </c>
      <c r="F885" s="7">
        <f>C885*E885</f>
        <v>195150</v>
      </c>
      <c r="G885" s="4"/>
      <c r="H885" s="7">
        <f>PRODUCT(F885,G885)</f>
        <v>195150</v>
      </c>
      <c r="K885" s="4"/>
      <c r="L885" s="4"/>
    </row>
    <row r="886" spans="1:12">
      <c r="A886" s="4"/>
      <c r="B886" s="4" t="s">
        <v>457</v>
      </c>
      <c r="C886" s="7">
        <v>4000</v>
      </c>
      <c r="D886" s="4" t="s">
        <v>32</v>
      </c>
      <c r="E886" s="7">
        <v>150</v>
      </c>
      <c r="F886" s="7">
        <f>C886*E886</f>
        <v>600000</v>
      </c>
      <c r="G886" s="4"/>
      <c r="H886" s="7">
        <f>PRODUCT(F886,G886)</f>
        <v>600000</v>
      </c>
      <c r="K886" s="4"/>
      <c r="L886" s="4"/>
    </row>
    <row r="887" spans="1:12">
      <c r="A887" s="4"/>
      <c r="B887" s="4" t="s">
        <v>434</v>
      </c>
      <c r="C887" s="7">
        <v>1</v>
      </c>
      <c r="D887" s="4" t="s">
        <v>44</v>
      </c>
      <c r="E887" s="7">
        <v>200000</v>
      </c>
      <c r="F887" s="7">
        <f>C887*E887</f>
        <v>200000</v>
      </c>
      <c r="G887" s="4"/>
      <c r="H887" s="7">
        <f>PRODUCT(F887,G887)</f>
        <v>200000</v>
      </c>
      <c r="K887" s="4"/>
      <c r="L887" s="4"/>
    </row>
    <row r="888" spans="1:12">
      <c r="A888" s="4"/>
      <c r="B888" s="4" t="s">
        <v>436</v>
      </c>
      <c r="C888" s="7">
        <v>100</v>
      </c>
      <c r="D888" s="4" t="s">
        <v>32</v>
      </c>
      <c r="E888" s="7">
        <v>500</v>
      </c>
      <c r="F888" s="7">
        <f>C888*E888</f>
        <v>50000</v>
      </c>
      <c r="G888" s="4"/>
      <c r="H888" s="7">
        <f>PRODUCT(F888,G888)</f>
        <v>50000</v>
      </c>
      <c r="K888" s="4"/>
      <c r="L888" s="4"/>
    </row>
    <row r="889" spans="1:12">
      <c r="A889" s="4"/>
      <c r="B889" s="4" t="s">
        <v>555</v>
      </c>
      <c r="C889" s="7">
        <v>4000</v>
      </c>
      <c r="D889" s="4" t="s">
        <v>32</v>
      </c>
      <c r="E889" s="7">
        <v>3391.2874999999999</v>
      </c>
      <c r="F889" s="12">
        <v>13565150</v>
      </c>
      <c r="G889" s="4"/>
      <c r="H889" s="12">
        <v>13565150</v>
      </c>
      <c r="K889" s="4"/>
      <c r="L889" s="4"/>
    </row>
    <row r="890" spans="1:12">
      <c r="A890" s="4"/>
      <c r="B890" s="4" t="s">
        <v>556</v>
      </c>
      <c r="C890" s="7">
        <v>50</v>
      </c>
      <c r="D890" s="4" t="s">
        <v>46</v>
      </c>
      <c r="E890" s="7">
        <v>271303</v>
      </c>
      <c r="G890" s="4"/>
      <c r="H890" s="4"/>
      <c r="K890" s="4"/>
      <c r="L890" s="4"/>
    </row>
    <row r="891" spans="1:12">
      <c r="A891" s="4"/>
      <c r="B891" s="4"/>
      <c r="C891" s="4"/>
      <c r="D891" s="4"/>
      <c r="E891" s="4"/>
      <c r="G891" s="4"/>
      <c r="H891" s="4"/>
      <c r="K891" s="4"/>
      <c r="L891" s="4"/>
    </row>
    <row r="892" spans="1:12">
      <c r="A892" s="4"/>
      <c r="B892" s="4" t="s">
        <v>557</v>
      </c>
      <c r="C892" s="4"/>
      <c r="D892" s="4"/>
      <c r="E892" s="4"/>
      <c r="G892" s="4"/>
      <c r="H892" s="4"/>
      <c r="K892" s="4"/>
      <c r="L892" s="4"/>
    </row>
    <row r="893" spans="1:12">
      <c r="A893" s="4"/>
      <c r="B893" s="4" t="s">
        <v>546</v>
      </c>
      <c r="C893" s="4"/>
      <c r="D893" s="4"/>
      <c r="E893" s="4"/>
      <c r="G893" s="4"/>
      <c r="H893" s="4"/>
      <c r="K893" s="4"/>
      <c r="L893" s="4"/>
    </row>
    <row r="894" spans="1:12">
      <c r="A894" s="4"/>
      <c r="B894" s="4" t="s">
        <v>540</v>
      </c>
      <c r="C894" s="4"/>
      <c r="D894" s="4"/>
      <c r="E894" s="4"/>
      <c r="G894" s="4"/>
      <c r="H894" s="4"/>
      <c r="K894" s="4"/>
      <c r="L894" s="4"/>
    </row>
    <row r="895" spans="1:12">
      <c r="A895" s="4"/>
      <c r="B895" s="4" t="s">
        <v>537</v>
      </c>
      <c r="C895" s="7">
        <v>3648</v>
      </c>
      <c r="D895" s="4" t="s">
        <v>32</v>
      </c>
      <c r="E895" s="7">
        <v>3520</v>
      </c>
      <c r="F895" s="7">
        <f>C895*E895</f>
        <v>12840960</v>
      </c>
      <c r="G895" s="4"/>
      <c r="H895" s="7">
        <f>PRODUCT(F895,G895)</f>
        <v>12840960</v>
      </c>
      <c r="K895" s="4"/>
      <c r="L895" s="4"/>
    </row>
    <row r="896" spans="1:12">
      <c r="A896" s="4"/>
      <c r="B896" s="4" t="s">
        <v>431</v>
      </c>
      <c r="C896" s="7">
        <v>1040</v>
      </c>
      <c r="D896" s="4" t="s">
        <v>32</v>
      </c>
      <c r="E896" s="7">
        <v>2610</v>
      </c>
      <c r="F896" s="7">
        <f>C896*E896</f>
        <v>2714400</v>
      </c>
      <c r="G896" s="4"/>
      <c r="H896" s="7">
        <f>PRODUCT(F896,G896)</f>
        <v>2714400</v>
      </c>
      <c r="K896" s="4"/>
      <c r="L896" s="4"/>
    </row>
    <row r="897" spans="1:12">
      <c r="A897" s="4"/>
      <c r="B897" s="4" t="s">
        <v>455</v>
      </c>
      <c r="C897" s="7">
        <v>512</v>
      </c>
      <c r="D897" s="4" t="s">
        <v>32</v>
      </c>
      <c r="E897" s="7">
        <v>1440</v>
      </c>
      <c r="F897" s="7">
        <f>C897*E897</f>
        <v>737280</v>
      </c>
      <c r="G897" s="4"/>
      <c r="H897" s="7">
        <f>PRODUCT(F897,G897)</f>
        <v>737280</v>
      </c>
      <c r="K897" s="4"/>
      <c r="L897" s="4"/>
    </row>
    <row r="898" spans="1:12">
      <c r="A898" s="4"/>
      <c r="B898" s="4" t="s">
        <v>558</v>
      </c>
      <c r="C898" s="7">
        <v>5200</v>
      </c>
      <c r="D898" s="4" t="s">
        <v>32</v>
      </c>
      <c r="E898" s="7">
        <v>3133.2</v>
      </c>
      <c r="F898" s="12">
        <v>16292640</v>
      </c>
      <c r="G898" s="4"/>
      <c r="H898" s="12">
        <v>16292640</v>
      </c>
      <c r="K898" s="4"/>
      <c r="L898" s="4"/>
    </row>
    <row r="899" spans="1:12">
      <c r="A899" s="4"/>
      <c r="B899" s="4" t="s">
        <v>433</v>
      </c>
      <c r="C899" s="4"/>
      <c r="D899" s="4"/>
      <c r="E899" s="4"/>
      <c r="G899" s="4"/>
      <c r="H899" s="4"/>
      <c r="K899" s="4"/>
      <c r="L899" s="4"/>
    </row>
    <row r="900" spans="1:12">
      <c r="A900" s="4"/>
      <c r="B900" s="4" t="s">
        <v>446</v>
      </c>
      <c r="C900" s="7">
        <v>1691</v>
      </c>
      <c r="D900" s="4" t="s">
        <v>32</v>
      </c>
      <c r="E900" s="7">
        <v>150</v>
      </c>
      <c r="F900" s="7">
        <f>C900*E900</f>
        <v>253650</v>
      </c>
      <c r="G900" s="4"/>
      <c r="H900" s="7">
        <f>PRODUCT(F900,G900)</f>
        <v>253650</v>
      </c>
      <c r="K900" s="4"/>
      <c r="L900" s="4"/>
    </row>
    <row r="901" spans="1:12">
      <c r="A901" s="4"/>
      <c r="B901" s="4" t="s">
        <v>457</v>
      </c>
      <c r="C901" s="7">
        <v>5200</v>
      </c>
      <c r="D901" s="4" t="s">
        <v>32</v>
      </c>
      <c r="E901" s="7">
        <v>150</v>
      </c>
      <c r="F901" s="7">
        <f>C901*E901</f>
        <v>780000</v>
      </c>
      <c r="G901" s="4"/>
      <c r="H901" s="7">
        <f>PRODUCT(F901,G901)</f>
        <v>780000</v>
      </c>
      <c r="K901" s="4"/>
      <c r="L901" s="4"/>
    </row>
    <row r="902" spans="1:12">
      <c r="A902" s="4"/>
      <c r="B902" s="4" t="s">
        <v>434</v>
      </c>
      <c r="C902" s="7">
        <v>1</v>
      </c>
      <c r="D902" s="4" t="s">
        <v>44</v>
      </c>
      <c r="E902" s="7">
        <v>200000</v>
      </c>
      <c r="F902" s="7">
        <f>C902*E902</f>
        <v>200000</v>
      </c>
      <c r="G902" s="4"/>
      <c r="H902" s="7">
        <f>PRODUCT(F902,G902)</f>
        <v>200000</v>
      </c>
      <c r="K902" s="4"/>
      <c r="L902" s="4"/>
    </row>
    <row r="903" spans="1:12">
      <c r="A903" s="4"/>
      <c r="B903" s="4" t="s">
        <v>436</v>
      </c>
      <c r="C903" s="7">
        <v>135</v>
      </c>
      <c r="D903" s="4" t="s">
        <v>32</v>
      </c>
      <c r="E903" s="7">
        <v>500</v>
      </c>
      <c r="F903" s="7">
        <f>C903*E903</f>
        <v>67500</v>
      </c>
      <c r="G903" s="4"/>
      <c r="H903" s="7">
        <f>PRODUCT(F903,G903)</f>
        <v>67500</v>
      </c>
      <c r="K903" s="4"/>
      <c r="L903" s="4"/>
    </row>
    <row r="904" spans="1:12">
      <c r="A904" s="4"/>
      <c r="B904" s="4" t="s">
        <v>558</v>
      </c>
      <c r="C904" s="7">
        <v>5200</v>
      </c>
      <c r="D904" s="4" t="s">
        <v>32</v>
      </c>
      <c r="E904" s="7">
        <v>3383.42115384615</v>
      </c>
      <c r="F904" s="12">
        <v>17593790</v>
      </c>
      <c r="G904" s="4"/>
      <c r="H904" s="12">
        <v>17593790</v>
      </c>
      <c r="K904" s="4"/>
      <c r="L904" s="4"/>
    </row>
    <row r="905" spans="1:12">
      <c r="A905" s="4"/>
      <c r="B905" s="4" t="s">
        <v>556</v>
      </c>
      <c r="C905" s="7">
        <v>64</v>
      </c>
      <c r="D905" s="4" t="s">
        <v>46</v>
      </c>
      <c r="E905" s="7">
        <v>274902.96875</v>
      </c>
      <c r="G905" s="4"/>
      <c r="H905" s="4"/>
      <c r="K905" s="4"/>
      <c r="L905" s="4"/>
    </row>
    <row r="906" spans="1:12">
      <c r="B906" s="5" t="s">
        <v>559</v>
      </c>
      <c r="C906" s="8">
        <v>60837</v>
      </c>
      <c r="D906" s="5" t="s">
        <v>32</v>
      </c>
      <c r="E906" s="8">
        <v>2361.2107763367699</v>
      </c>
      <c r="F906" s="8">
        <f>SUM(H783:H812,H814:H818,H820:H826,H828:H835,H837:H841,H843:H848,H850:H858,H860:H864,H866:H873,H875:H882,H884:H888,H890:H897,H899:H903,H905:H906)</f>
        <v>143648980</v>
      </c>
      <c r="G906" s="5"/>
      <c r="I906" s="8">
        <f>PRODUCT(F906,G906)</f>
        <v>143648980</v>
      </c>
    </row>
    <row r="908" spans="1:12">
      <c r="A908" s="9"/>
      <c r="B908" s="9" t="s">
        <v>560</v>
      </c>
    </row>
    <row r="909" spans="1:12">
      <c r="A909" s="4"/>
      <c r="B909" s="4"/>
      <c r="C909" s="4"/>
      <c r="D909" s="4"/>
      <c r="E909" s="4"/>
      <c r="G909" s="4"/>
      <c r="H909" s="4"/>
    </row>
    <row r="910" spans="1:12">
      <c r="A910" s="4"/>
      <c r="B910" s="4" t="s">
        <v>426</v>
      </c>
      <c r="C910" s="4"/>
      <c r="D910" s="4"/>
      <c r="E910" s="4"/>
      <c r="G910" s="4"/>
      <c r="H910" s="4"/>
    </row>
    <row r="911" spans="1:12">
      <c r="A911" s="4"/>
      <c r="B911" s="4" t="s">
        <v>440</v>
      </c>
      <c r="C911" s="4"/>
      <c r="D911" s="4"/>
      <c r="E911" s="4"/>
      <c r="G911" s="4"/>
      <c r="H911" s="4"/>
    </row>
    <row r="912" spans="1:12">
      <c r="A912" s="4"/>
      <c r="B912" s="4"/>
      <c r="C912" s="4"/>
      <c r="D912" s="4"/>
      <c r="E912" s="4"/>
      <c r="G912" s="4"/>
      <c r="H912" s="4"/>
    </row>
    <row r="913" spans="1:8">
      <c r="A913" s="4"/>
      <c r="B913" s="4" t="s">
        <v>452</v>
      </c>
      <c r="C913" s="4"/>
      <c r="D913" s="4"/>
      <c r="E913" s="4"/>
      <c r="G913" s="4"/>
      <c r="H913" s="4"/>
    </row>
    <row r="914" spans="1:8">
      <c r="A914" s="4"/>
      <c r="B914" s="4" t="s">
        <v>546</v>
      </c>
      <c r="C914" s="4"/>
      <c r="D914" s="4"/>
      <c r="E914" s="4"/>
      <c r="G914" s="4"/>
      <c r="H914" s="4"/>
    </row>
    <row r="915" spans="1:8">
      <c r="A915" s="4"/>
      <c r="B915" s="4" t="s">
        <v>536</v>
      </c>
      <c r="C915" s="4"/>
      <c r="D915" s="4"/>
      <c r="E915" s="4"/>
      <c r="G915" s="4"/>
      <c r="H915" s="4"/>
    </row>
    <row r="916" spans="1:8">
      <c r="A916" s="4"/>
      <c r="B916" s="4" t="s">
        <v>537</v>
      </c>
      <c r="C916" s="7">
        <v>3382</v>
      </c>
      <c r="D916" s="4" t="s">
        <v>32</v>
      </c>
      <c r="E916" s="7">
        <v>2060</v>
      </c>
      <c r="F916" s="7">
        <f>C916*E916</f>
        <v>6966920</v>
      </c>
      <c r="G916" s="4"/>
      <c r="H916" s="7">
        <f>PRODUCT(F916,G916)</f>
        <v>6966920</v>
      </c>
    </row>
    <row r="917" spans="1:8">
      <c r="A917" s="4"/>
      <c r="B917" s="4" t="s">
        <v>431</v>
      </c>
      <c r="C917" s="7">
        <v>1250</v>
      </c>
      <c r="D917" s="4" t="s">
        <v>32</v>
      </c>
      <c r="E917" s="7">
        <v>1160</v>
      </c>
      <c r="F917" s="7">
        <f>C917*E917</f>
        <v>1450000</v>
      </c>
      <c r="G917" s="4"/>
      <c r="H917" s="7">
        <f>PRODUCT(F917,G917)</f>
        <v>1450000</v>
      </c>
    </row>
    <row r="918" spans="1:8">
      <c r="A918" s="4"/>
      <c r="B918" s="4" t="s">
        <v>455</v>
      </c>
      <c r="C918" s="7">
        <v>368</v>
      </c>
      <c r="D918" s="4" t="s">
        <v>32</v>
      </c>
      <c r="E918" s="7">
        <v>610</v>
      </c>
      <c r="F918" s="7">
        <f>C918*E918</f>
        <v>224480</v>
      </c>
      <c r="G918" s="4"/>
      <c r="H918" s="7">
        <f>PRODUCT(F918,G918)</f>
        <v>224480</v>
      </c>
    </row>
    <row r="919" spans="1:8">
      <c r="A919" s="4"/>
      <c r="B919" s="4" t="s">
        <v>561</v>
      </c>
      <c r="C919" s="7">
        <v>5000</v>
      </c>
      <c r="D919" s="4" t="s">
        <v>32</v>
      </c>
      <c r="E919" s="7">
        <v>1728.28</v>
      </c>
      <c r="F919" s="12">
        <v>8641400</v>
      </c>
      <c r="G919" s="4"/>
      <c r="H919" s="12">
        <v>8641400</v>
      </c>
    </row>
    <row r="920" spans="1:8">
      <c r="A920" s="4"/>
      <c r="B920" s="4" t="s">
        <v>540</v>
      </c>
      <c r="C920" s="4"/>
      <c r="D920" s="4"/>
      <c r="E920" s="4"/>
      <c r="G920" s="4"/>
      <c r="H920" s="4"/>
    </row>
    <row r="921" spans="1:8">
      <c r="A921" s="4"/>
      <c r="B921" s="4" t="s">
        <v>537</v>
      </c>
      <c r="C921" s="7">
        <v>3024</v>
      </c>
      <c r="D921" s="4" t="s">
        <v>32</v>
      </c>
      <c r="E921" s="7">
        <v>3520</v>
      </c>
      <c r="F921" s="7">
        <f>C921*E921</f>
        <v>10644480</v>
      </c>
      <c r="G921" s="4"/>
      <c r="H921" s="7">
        <f>PRODUCT(F921,G921)</f>
        <v>10644480</v>
      </c>
    </row>
    <row r="922" spans="1:8">
      <c r="A922" s="4"/>
      <c r="B922" s="4" t="s">
        <v>431</v>
      </c>
      <c r="C922" s="7">
        <v>840</v>
      </c>
      <c r="D922" s="4" t="s">
        <v>32</v>
      </c>
      <c r="E922" s="7">
        <v>2610</v>
      </c>
      <c r="F922" s="7">
        <f>C922*E922</f>
        <v>2192400</v>
      </c>
      <c r="G922" s="4"/>
      <c r="H922" s="7">
        <f>PRODUCT(F922,G922)</f>
        <v>2192400</v>
      </c>
    </row>
    <row r="923" spans="1:8">
      <c r="A923" s="4"/>
      <c r="B923" s="4" t="s">
        <v>455</v>
      </c>
      <c r="C923" s="7">
        <v>336</v>
      </c>
      <c r="D923" s="4" t="s">
        <v>32</v>
      </c>
      <c r="E923" s="7">
        <v>1440</v>
      </c>
      <c r="F923" s="7">
        <f>C923*E923</f>
        <v>483840</v>
      </c>
      <c r="G923" s="4"/>
      <c r="H923" s="7">
        <f>PRODUCT(F923,G923)</f>
        <v>483840</v>
      </c>
    </row>
    <row r="924" spans="1:8">
      <c r="A924" s="4"/>
      <c r="B924" s="4" t="s">
        <v>562</v>
      </c>
      <c r="C924" s="7">
        <v>1600</v>
      </c>
      <c r="D924" s="4" t="s">
        <v>32</v>
      </c>
      <c r="E924" s="7">
        <v>3500</v>
      </c>
      <c r="F924" s="7">
        <f>C924*E924</f>
        <v>5600000</v>
      </c>
      <c r="G924" s="4"/>
      <c r="H924" s="7">
        <f>PRODUCT(F924,G924)</f>
        <v>5600000</v>
      </c>
    </row>
    <row r="925" spans="1:8">
      <c r="A925" s="4"/>
      <c r="B925" s="4" t="s">
        <v>563</v>
      </c>
      <c r="C925" s="7">
        <v>5800</v>
      </c>
      <c r="D925" s="4" t="s">
        <v>32</v>
      </c>
      <c r="E925" s="7">
        <v>3262.19310344828</v>
      </c>
      <c r="F925" s="12">
        <v>18920720</v>
      </c>
      <c r="G925" s="4"/>
      <c r="H925" s="12">
        <v>18920720</v>
      </c>
    </row>
    <row r="926" spans="1:8">
      <c r="A926" s="4"/>
      <c r="B926" s="4" t="s">
        <v>564</v>
      </c>
      <c r="C926" s="4"/>
      <c r="D926" s="4"/>
      <c r="E926" s="4"/>
      <c r="G926" s="4"/>
      <c r="H926" s="4"/>
    </row>
    <row r="927" spans="1:8">
      <c r="A927" s="4"/>
      <c r="B927" s="4" t="s">
        <v>543</v>
      </c>
      <c r="C927" s="7">
        <v>5000</v>
      </c>
      <c r="D927" s="4" t="s">
        <v>32</v>
      </c>
      <c r="E927" s="7">
        <v>100</v>
      </c>
      <c r="F927" s="7">
        <f>C927*E927</f>
        <v>500000</v>
      </c>
      <c r="G927" s="4"/>
      <c r="H927" s="7">
        <f>PRODUCT(F927,G927)</f>
        <v>500000</v>
      </c>
    </row>
    <row r="928" spans="1:8">
      <c r="A928" s="4"/>
      <c r="B928" s="4" t="s">
        <v>457</v>
      </c>
      <c r="C928" s="7">
        <v>10800</v>
      </c>
      <c r="D928" s="4" t="s">
        <v>32</v>
      </c>
      <c r="E928" s="7">
        <v>150</v>
      </c>
      <c r="F928" s="7">
        <f>C928*E928</f>
        <v>1620000</v>
      </c>
      <c r="G928" s="4"/>
      <c r="H928" s="7">
        <f>PRODUCT(F928,G928)</f>
        <v>1620000</v>
      </c>
    </row>
    <row r="929" spans="1:8">
      <c r="A929" s="4"/>
      <c r="B929" s="4" t="s">
        <v>434</v>
      </c>
      <c r="C929" s="7">
        <v>1</v>
      </c>
      <c r="D929" s="4" t="s">
        <v>44</v>
      </c>
      <c r="E929" s="7">
        <v>200000</v>
      </c>
      <c r="F929" s="7">
        <f>C929*E929</f>
        <v>200000</v>
      </c>
      <c r="G929" s="4"/>
      <c r="H929" s="7">
        <f>PRODUCT(F929,G929)</f>
        <v>200000</v>
      </c>
    </row>
    <row r="930" spans="1:8">
      <c r="A930" s="4"/>
      <c r="B930" s="4" t="s">
        <v>436</v>
      </c>
      <c r="C930" s="7">
        <v>220</v>
      </c>
      <c r="D930" s="4" t="s">
        <v>32</v>
      </c>
      <c r="E930" s="7">
        <v>500</v>
      </c>
      <c r="F930" s="7">
        <f>C930*E930</f>
        <v>110000</v>
      </c>
      <c r="G930" s="4"/>
      <c r="H930" s="7">
        <f>PRODUCT(F930,G930)</f>
        <v>110000</v>
      </c>
    </row>
    <row r="931" spans="1:8">
      <c r="A931" s="4"/>
      <c r="B931" s="4" t="s">
        <v>459</v>
      </c>
      <c r="C931" s="7">
        <v>10800</v>
      </c>
      <c r="D931" s="4" t="s">
        <v>32</v>
      </c>
      <c r="E931" s="7">
        <v>2777.0481481481502</v>
      </c>
      <c r="F931" s="12">
        <v>29992120</v>
      </c>
      <c r="G931" s="4"/>
      <c r="H931" s="12">
        <v>29992120</v>
      </c>
    </row>
    <row r="932" spans="1:8">
      <c r="A932" s="4"/>
      <c r="B932" s="4" t="s">
        <v>556</v>
      </c>
      <c r="C932" s="7">
        <v>88</v>
      </c>
      <c r="D932" s="4" t="s">
        <v>46</v>
      </c>
      <c r="E932" s="7">
        <v>340819.545454545</v>
      </c>
      <c r="G932" s="4"/>
      <c r="H932" s="4"/>
    </row>
    <row r="933" spans="1:8">
      <c r="A933" s="4"/>
      <c r="B933" s="4"/>
      <c r="C933" s="4"/>
      <c r="D933" s="4"/>
      <c r="E933" s="4"/>
      <c r="G933" s="4"/>
      <c r="H933" s="4"/>
    </row>
    <row r="934" spans="1:8">
      <c r="A934" s="4"/>
      <c r="B934" s="4" t="s">
        <v>565</v>
      </c>
      <c r="C934" s="4"/>
      <c r="D934" s="4"/>
      <c r="E934" s="4"/>
      <c r="G934" s="4"/>
      <c r="H934" s="4"/>
    </row>
    <row r="935" spans="1:8">
      <c r="A935" s="4"/>
      <c r="B935" s="4" t="s">
        <v>546</v>
      </c>
      <c r="C935" s="4"/>
      <c r="D935" s="4"/>
      <c r="E935" s="4"/>
      <c r="G935" s="4"/>
      <c r="H935" s="4"/>
    </row>
    <row r="936" spans="1:8">
      <c r="A936" s="4"/>
      <c r="B936" s="4" t="s">
        <v>540</v>
      </c>
      <c r="C936" s="4"/>
      <c r="D936" s="4"/>
      <c r="E936" s="4"/>
      <c r="G936" s="4"/>
      <c r="H936" s="4"/>
    </row>
    <row r="937" spans="1:8">
      <c r="A937" s="4"/>
      <c r="B937" s="4" t="s">
        <v>537</v>
      </c>
      <c r="C937" s="7">
        <v>3312</v>
      </c>
      <c r="D937" s="4" t="s">
        <v>32</v>
      </c>
      <c r="E937" s="7">
        <v>3520</v>
      </c>
      <c r="F937" s="7">
        <f>C937*E937</f>
        <v>11658240</v>
      </c>
      <c r="G937" s="4"/>
      <c r="H937" s="7">
        <f>PRODUCT(F937,G937)</f>
        <v>11658240</v>
      </c>
    </row>
    <row r="938" spans="1:8">
      <c r="A938" s="4"/>
      <c r="B938" s="4" t="s">
        <v>431</v>
      </c>
      <c r="C938" s="7">
        <v>920</v>
      </c>
      <c r="D938" s="4" t="s">
        <v>32</v>
      </c>
      <c r="E938" s="7">
        <v>2610</v>
      </c>
      <c r="F938" s="7">
        <f>C938*E938</f>
        <v>2401200</v>
      </c>
      <c r="G938" s="4"/>
      <c r="H938" s="7">
        <f>PRODUCT(F938,G938)</f>
        <v>2401200</v>
      </c>
    </row>
    <row r="939" spans="1:8">
      <c r="A939" s="4"/>
      <c r="B939" s="4" t="s">
        <v>251</v>
      </c>
      <c r="C939" s="7">
        <v>590</v>
      </c>
      <c r="D939" s="4" t="s">
        <v>32</v>
      </c>
      <c r="E939" s="7">
        <v>2200</v>
      </c>
      <c r="F939" s="7">
        <f>C939*E939</f>
        <v>1298000</v>
      </c>
      <c r="G939" s="4"/>
      <c r="H939" s="7">
        <f>PRODUCT(F939,G939)</f>
        <v>1298000</v>
      </c>
    </row>
    <row r="940" spans="1:8">
      <c r="A940" s="4"/>
      <c r="B940" s="4" t="s">
        <v>455</v>
      </c>
      <c r="C940" s="7">
        <v>368</v>
      </c>
      <c r="D940" s="4" t="s">
        <v>32</v>
      </c>
      <c r="E940" s="7">
        <v>1440</v>
      </c>
      <c r="F940" s="7">
        <f>C940*E940</f>
        <v>529920</v>
      </c>
      <c r="G940" s="4"/>
      <c r="H940" s="7">
        <f>PRODUCT(F940,G940)</f>
        <v>529920</v>
      </c>
    </row>
    <row r="941" spans="1:8">
      <c r="A941" s="4"/>
      <c r="B941" s="4" t="s">
        <v>566</v>
      </c>
      <c r="C941" s="7">
        <v>5190</v>
      </c>
      <c r="D941" s="4" t="s">
        <v>32</v>
      </c>
      <c r="E941" s="7">
        <v>3061.1483622350702</v>
      </c>
      <c r="F941" s="12">
        <v>15887360</v>
      </c>
      <c r="G941" s="4"/>
      <c r="H941" s="12">
        <v>15887360</v>
      </c>
    </row>
    <row r="942" spans="1:8">
      <c r="A942" s="4"/>
      <c r="B942" s="4" t="s">
        <v>564</v>
      </c>
      <c r="C942" s="4"/>
      <c r="D942" s="4"/>
      <c r="E942" s="4"/>
      <c r="G942" s="4"/>
      <c r="H942" s="4"/>
    </row>
    <row r="943" spans="1:8">
      <c r="A943" s="4"/>
      <c r="B943" s="4" t="s">
        <v>457</v>
      </c>
      <c r="C943" s="7">
        <v>5190</v>
      </c>
      <c r="D943" s="4" t="s">
        <v>32</v>
      </c>
      <c r="E943" s="7">
        <v>150</v>
      </c>
      <c r="F943" s="7">
        <f>C943*E943</f>
        <v>778500</v>
      </c>
      <c r="G943" s="4"/>
      <c r="H943" s="7">
        <f>PRODUCT(F943,G943)</f>
        <v>778500</v>
      </c>
    </row>
    <row r="944" spans="1:8">
      <c r="A944" s="4"/>
      <c r="B944" s="4" t="s">
        <v>434</v>
      </c>
      <c r="C944" s="7">
        <v>1</v>
      </c>
      <c r="D944" s="4" t="s">
        <v>44</v>
      </c>
      <c r="E944" s="7">
        <v>200000</v>
      </c>
      <c r="F944" s="7">
        <f>C944*E944</f>
        <v>200000</v>
      </c>
      <c r="G944" s="4"/>
      <c r="H944" s="7">
        <f>PRODUCT(F944,G944)</f>
        <v>200000</v>
      </c>
    </row>
    <row r="945" spans="1:9">
      <c r="A945" s="4"/>
      <c r="B945" s="4" t="s">
        <v>436</v>
      </c>
      <c r="C945" s="7">
        <v>100</v>
      </c>
      <c r="D945" s="4" t="s">
        <v>32</v>
      </c>
      <c r="E945" s="7">
        <v>500</v>
      </c>
      <c r="F945" s="7">
        <f>C945*E945</f>
        <v>50000</v>
      </c>
      <c r="G945" s="4"/>
      <c r="H945" s="7">
        <f>PRODUCT(F945,G945)</f>
        <v>50000</v>
      </c>
    </row>
    <row r="946" spans="1:9">
      <c r="A946" s="4"/>
      <c r="B946" s="4" t="s">
        <v>567</v>
      </c>
      <c r="C946" s="7">
        <v>5190</v>
      </c>
      <c r="D946" s="4" t="s">
        <v>32</v>
      </c>
      <c r="E946" s="7">
        <v>3259.3179190751398</v>
      </c>
      <c r="F946" s="12">
        <v>16915860</v>
      </c>
      <c r="G946" s="4"/>
      <c r="H946" s="12">
        <v>16915860</v>
      </c>
    </row>
    <row r="947" spans="1:9">
      <c r="A947" s="4"/>
      <c r="B947" s="4" t="s">
        <v>556</v>
      </c>
      <c r="C947" s="7">
        <v>42</v>
      </c>
      <c r="D947" s="4" t="s">
        <v>46</v>
      </c>
      <c r="E947" s="7">
        <v>378270.47619047598</v>
      </c>
      <c r="G947" s="4"/>
      <c r="H947" s="4"/>
    </row>
    <row r="948" spans="1:9">
      <c r="B948" s="5" t="s">
        <v>568</v>
      </c>
      <c r="C948" s="8">
        <v>15990</v>
      </c>
      <c r="D948" s="5" t="s">
        <v>32</v>
      </c>
      <c r="E948" s="8">
        <v>2933.5822388993101</v>
      </c>
      <c r="F948" s="8">
        <f>SUM(H909:H918,H920:H924,H926:H930,H932:H940,H942:H945,H947:H948)</f>
        <v>46907980</v>
      </c>
      <c r="G948" s="5"/>
      <c r="I948" s="8">
        <f>PRODUCT(F948,G948)</f>
        <v>46907980</v>
      </c>
    </row>
    <row r="950" spans="1:9">
      <c r="A950" s="9"/>
      <c r="B950" s="9" t="s">
        <v>569</v>
      </c>
    </row>
    <row r="951" spans="1:9">
      <c r="A951" s="4"/>
      <c r="B951" s="4"/>
      <c r="C951" s="4"/>
      <c r="D951" s="4"/>
      <c r="E951" s="4"/>
      <c r="G951" s="4"/>
      <c r="H951" s="4"/>
    </row>
    <row r="952" spans="1:9">
      <c r="A952" s="4"/>
      <c r="B952" s="4" t="s">
        <v>461</v>
      </c>
      <c r="C952" s="4"/>
      <c r="D952" s="4"/>
      <c r="E952" s="4"/>
      <c r="G952" s="4"/>
      <c r="H952" s="4"/>
    </row>
    <row r="953" spans="1:9">
      <c r="A953" s="4"/>
      <c r="B953" s="4" t="s">
        <v>570</v>
      </c>
      <c r="C953" s="4"/>
      <c r="D953" s="4"/>
      <c r="E953" s="4"/>
      <c r="G953" s="4"/>
      <c r="H953" s="4"/>
    </row>
    <row r="954" spans="1:9">
      <c r="A954" s="4"/>
      <c r="B954" s="4" t="s">
        <v>571</v>
      </c>
      <c r="C954" s="4"/>
      <c r="D954" s="4"/>
      <c r="E954" s="4"/>
      <c r="G954" s="4"/>
      <c r="H954" s="4"/>
    </row>
    <row r="955" spans="1:9">
      <c r="A955" s="4"/>
      <c r="B955" s="4" t="s">
        <v>430</v>
      </c>
      <c r="C955" s="7">
        <v>4736</v>
      </c>
      <c r="D955" s="4" t="s">
        <v>32</v>
      </c>
      <c r="E955" s="7">
        <v>2362.23</v>
      </c>
      <c r="F955" s="7">
        <f>C955*E955</f>
        <v>11187521.279999999</v>
      </c>
      <c r="G955" s="4"/>
      <c r="H955" s="7">
        <f>PRODUCT(F955,G955)</f>
        <v>11187521.279999999</v>
      </c>
    </row>
    <row r="956" spans="1:9">
      <c r="A956" s="4"/>
      <c r="B956" s="4" t="s">
        <v>444</v>
      </c>
      <c r="C956" s="7">
        <v>1184</v>
      </c>
      <c r="D956" s="4" t="s">
        <v>32</v>
      </c>
      <c r="E956" s="7">
        <v>1160</v>
      </c>
      <c r="F956" s="7">
        <f>C956*E956</f>
        <v>1373440</v>
      </c>
      <c r="G956" s="4"/>
      <c r="H956" s="7">
        <f>PRODUCT(F956,G956)</f>
        <v>1373440</v>
      </c>
    </row>
    <row r="957" spans="1:9">
      <c r="A957" s="4"/>
      <c r="B957" s="4" t="s">
        <v>540</v>
      </c>
      <c r="C957" s="4"/>
      <c r="D957" s="4"/>
      <c r="E957" s="4"/>
      <c r="G957" s="4"/>
      <c r="H957" s="4"/>
    </row>
    <row r="958" spans="1:9">
      <c r="A958" s="4"/>
      <c r="B958" s="4" t="s">
        <v>430</v>
      </c>
      <c r="C958" s="7">
        <v>3063</v>
      </c>
      <c r="D958" s="4" t="s">
        <v>32</v>
      </c>
      <c r="E958" s="7">
        <v>3500</v>
      </c>
      <c r="F958" s="7">
        <f>C958*E958</f>
        <v>10720500</v>
      </c>
      <c r="G958" s="4"/>
      <c r="H958" s="7">
        <f>PRODUCT(F958,G958)</f>
        <v>10720500</v>
      </c>
    </row>
    <row r="959" spans="1:9">
      <c r="A959" s="4"/>
      <c r="B959" s="4" t="s">
        <v>444</v>
      </c>
      <c r="C959" s="7">
        <v>541</v>
      </c>
      <c r="D959" s="4" t="s">
        <v>32</v>
      </c>
      <c r="E959" s="7">
        <v>2610</v>
      </c>
      <c r="F959" s="7">
        <f>C959*E959</f>
        <v>1412010</v>
      </c>
      <c r="G959" s="4"/>
      <c r="H959" s="7">
        <f>PRODUCT(F959,G959)</f>
        <v>1412010</v>
      </c>
    </row>
    <row r="960" spans="1:9">
      <c r="A960" s="4"/>
      <c r="B960" s="4" t="s">
        <v>462</v>
      </c>
      <c r="C960" s="7">
        <v>9524</v>
      </c>
      <c r="D960" s="4" t="s">
        <v>32</v>
      </c>
      <c r="E960" s="7">
        <v>2592.7626291474198</v>
      </c>
      <c r="F960" s="12">
        <v>24693471.280000001</v>
      </c>
      <c r="G960" s="4"/>
      <c r="H960" s="12">
        <v>24693471.280000001</v>
      </c>
    </row>
    <row r="961" spans="1:8">
      <c r="A961" s="4"/>
      <c r="B961" s="4" t="s">
        <v>457</v>
      </c>
      <c r="C961" s="7">
        <v>9524</v>
      </c>
      <c r="D961" s="4" t="s">
        <v>32</v>
      </c>
      <c r="E961" s="7">
        <v>50</v>
      </c>
      <c r="F961" s="7">
        <f>C961*E961</f>
        <v>476200</v>
      </c>
      <c r="G961" s="4"/>
      <c r="H961" s="7">
        <f>PRODUCT(F961,G961)</f>
        <v>476200</v>
      </c>
    </row>
    <row r="962" spans="1:8">
      <c r="A962" s="4"/>
      <c r="B962" s="4" t="s">
        <v>434</v>
      </c>
      <c r="C962" s="7">
        <v>1</v>
      </c>
      <c r="D962" s="4" t="s">
        <v>44</v>
      </c>
      <c r="E962" s="7">
        <v>100000</v>
      </c>
      <c r="F962" s="7">
        <f>C962*E962</f>
        <v>100000</v>
      </c>
      <c r="G962" s="4"/>
      <c r="H962" s="7">
        <f>PRODUCT(F962,G962)</f>
        <v>100000</v>
      </c>
    </row>
    <row r="963" spans="1:8">
      <c r="A963" s="4"/>
      <c r="B963" s="4" t="s">
        <v>572</v>
      </c>
      <c r="C963" s="7">
        <v>5920</v>
      </c>
      <c r="D963" s="4" t="s">
        <v>32</v>
      </c>
      <c r="E963" s="7">
        <v>50</v>
      </c>
      <c r="F963" s="7">
        <f>C963*E963</f>
        <v>296000</v>
      </c>
      <c r="G963" s="4"/>
      <c r="H963" s="7">
        <f>PRODUCT(F963,G963)</f>
        <v>296000</v>
      </c>
    </row>
    <row r="964" spans="1:8">
      <c r="A964" s="4"/>
      <c r="B964" s="4" t="s">
        <v>545</v>
      </c>
      <c r="C964" s="7">
        <v>2380</v>
      </c>
      <c r="D964" s="4" t="s">
        <v>32</v>
      </c>
      <c r="E964" s="7">
        <v>500</v>
      </c>
      <c r="F964" s="7">
        <f>C964*E964</f>
        <v>1190000</v>
      </c>
      <c r="G964" s="4"/>
      <c r="H964" s="7">
        <f>PRODUCT(F964,G964)</f>
        <v>1190000</v>
      </c>
    </row>
    <row r="965" spans="1:8">
      <c r="A965" s="4"/>
      <c r="B965" s="4" t="s">
        <v>436</v>
      </c>
      <c r="C965" s="7">
        <v>238</v>
      </c>
      <c r="D965" s="4" t="s">
        <v>32</v>
      </c>
      <c r="E965" s="7">
        <v>500</v>
      </c>
      <c r="F965" s="7">
        <f>C965*E965</f>
        <v>119000</v>
      </c>
      <c r="G965" s="4"/>
      <c r="H965" s="7">
        <f>PRODUCT(F965,G965)</f>
        <v>119000</v>
      </c>
    </row>
    <row r="966" spans="1:8">
      <c r="A966" s="4"/>
      <c r="B966" s="4" t="s">
        <v>463</v>
      </c>
      <c r="C966" s="7">
        <v>9524</v>
      </c>
      <c r="D966" s="4" t="s">
        <v>32</v>
      </c>
      <c r="E966" s="7">
        <v>2821.7840487190301</v>
      </c>
      <c r="F966" s="12">
        <v>26874671.280000001</v>
      </c>
      <c r="G966" s="4"/>
      <c r="H966" s="12">
        <v>26874671.280000001</v>
      </c>
    </row>
    <row r="967" spans="1:8">
      <c r="A967" s="4"/>
      <c r="B967" s="4"/>
      <c r="C967" s="4"/>
      <c r="D967" s="4"/>
      <c r="E967" s="4"/>
      <c r="G967" s="4"/>
      <c r="H967" s="4"/>
    </row>
    <row r="968" spans="1:8">
      <c r="A968" s="4"/>
      <c r="B968" s="4" t="s">
        <v>573</v>
      </c>
      <c r="C968" s="4"/>
      <c r="D968" s="4"/>
      <c r="E968" s="4"/>
      <c r="G968" s="4"/>
      <c r="H968" s="4"/>
    </row>
    <row r="969" spans="1:8">
      <c r="A969" s="4"/>
      <c r="B969" s="4" t="s">
        <v>570</v>
      </c>
      <c r="C969" s="4"/>
      <c r="D969" s="4"/>
      <c r="E969" s="4"/>
      <c r="G969" s="4"/>
      <c r="H969" s="4"/>
    </row>
    <row r="970" spans="1:8">
      <c r="A970" s="4"/>
      <c r="B970" s="4" t="s">
        <v>571</v>
      </c>
      <c r="C970" s="4"/>
      <c r="D970" s="4"/>
      <c r="E970" s="4"/>
      <c r="G970" s="4"/>
      <c r="H970" s="4"/>
    </row>
    <row r="971" spans="1:8">
      <c r="A971" s="4"/>
      <c r="B971" s="4" t="s">
        <v>430</v>
      </c>
      <c r="C971" s="7">
        <v>5504</v>
      </c>
      <c r="D971" s="4" t="s">
        <v>32</v>
      </c>
      <c r="E971" s="7">
        <v>2362.23</v>
      </c>
      <c r="F971" s="7">
        <f>C971*E971</f>
        <v>13001713.92</v>
      </c>
      <c r="G971" s="4"/>
      <c r="H971" s="7">
        <f>PRODUCT(F971,G971)</f>
        <v>13001713.92</v>
      </c>
    </row>
    <row r="972" spans="1:8">
      <c r="A972" s="4"/>
      <c r="B972" s="4" t="s">
        <v>444</v>
      </c>
      <c r="C972" s="7">
        <v>1376</v>
      </c>
      <c r="D972" s="4" t="s">
        <v>32</v>
      </c>
      <c r="E972" s="7">
        <v>1160</v>
      </c>
      <c r="F972" s="7">
        <f>C972*E972</f>
        <v>1596160</v>
      </c>
      <c r="G972" s="4"/>
      <c r="H972" s="7">
        <f>PRODUCT(F972,G972)</f>
        <v>1596160</v>
      </c>
    </row>
    <row r="973" spans="1:8">
      <c r="A973" s="4"/>
      <c r="B973" s="4" t="s">
        <v>540</v>
      </c>
      <c r="C973" s="4"/>
      <c r="D973" s="4"/>
      <c r="E973" s="4"/>
      <c r="G973" s="4"/>
      <c r="H973" s="4"/>
    </row>
    <row r="974" spans="1:8">
      <c r="A974" s="4"/>
      <c r="B974" s="4" t="s">
        <v>430</v>
      </c>
      <c r="C974" s="7">
        <v>612</v>
      </c>
      <c r="D974" s="4" t="s">
        <v>32</v>
      </c>
      <c r="E974" s="7">
        <v>3500</v>
      </c>
      <c r="F974" s="7">
        <f>C974*E974</f>
        <v>2142000</v>
      </c>
      <c r="G974" s="4"/>
      <c r="H974" s="7">
        <f>PRODUCT(F974,G974)</f>
        <v>2142000</v>
      </c>
    </row>
    <row r="975" spans="1:8">
      <c r="A975" s="4"/>
      <c r="B975" s="4" t="s">
        <v>444</v>
      </c>
      <c r="C975" s="7">
        <v>108</v>
      </c>
      <c r="D975" s="4" t="s">
        <v>32</v>
      </c>
      <c r="E975" s="7">
        <v>2610</v>
      </c>
      <c r="F975" s="7">
        <f>C975*E975</f>
        <v>281880</v>
      </c>
      <c r="G975" s="4"/>
      <c r="H975" s="7">
        <f>PRODUCT(F975,G975)</f>
        <v>281880</v>
      </c>
    </row>
    <row r="976" spans="1:8">
      <c r="A976" s="4"/>
      <c r="B976" s="4" t="s">
        <v>574</v>
      </c>
      <c r="C976" s="7">
        <v>7600</v>
      </c>
      <c r="D976" s="4" t="s">
        <v>32</v>
      </c>
      <c r="E976" s="7">
        <v>2239.7044631579001</v>
      </c>
      <c r="F976" s="12">
        <v>17021753.920000002</v>
      </c>
      <c r="G976" s="4"/>
      <c r="H976" s="12">
        <v>17021753.920000002</v>
      </c>
    </row>
    <row r="977" spans="1:8">
      <c r="A977" s="4"/>
      <c r="B977" s="4" t="s">
        <v>457</v>
      </c>
      <c r="C977" s="7">
        <v>7600</v>
      </c>
      <c r="D977" s="4" t="s">
        <v>32</v>
      </c>
      <c r="E977" s="7">
        <v>50</v>
      </c>
      <c r="F977" s="7">
        <f>C977*E977</f>
        <v>380000</v>
      </c>
      <c r="G977" s="4"/>
      <c r="H977" s="7">
        <f>PRODUCT(F977,G977)</f>
        <v>380000</v>
      </c>
    </row>
    <row r="978" spans="1:8">
      <c r="A978" s="4"/>
      <c r="B978" s="4" t="s">
        <v>434</v>
      </c>
      <c r="C978" s="7">
        <v>1</v>
      </c>
      <c r="D978" s="4" t="s">
        <v>44</v>
      </c>
      <c r="E978" s="7">
        <v>100000</v>
      </c>
      <c r="F978" s="7">
        <f>C978*E978</f>
        <v>100000</v>
      </c>
      <c r="G978" s="4"/>
      <c r="H978" s="7">
        <f>PRODUCT(F978,G978)</f>
        <v>100000</v>
      </c>
    </row>
    <row r="979" spans="1:8">
      <c r="A979" s="4"/>
      <c r="B979" s="4" t="s">
        <v>436</v>
      </c>
      <c r="C979" s="7">
        <v>170</v>
      </c>
      <c r="D979" s="4" t="s">
        <v>32</v>
      </c>
      <c r="E979" s="7">
        <v>500</v>
      </c>
      <c r="F979" s="7">
        <f>C979*E979</f>
        <v>85000</v>
      </c>
      <c r="G979" s="4"/>
      <c r="H979" s="7">
        <f>PRODUCT(F979,G979)</f>
        <v>85000</v>
      </c>
    </row>
    <row r="980" spans="1:8">
      <c r="A980" s="4"/>
      <c r="B980" s="4" t="s">
        <v>575</v>
      </c>
      <c r="C980" s="7">
        <v>7600</v>
      </c>
      <c r="D980" s="4" t="s">
        <v>32</v>
      </c>
      <c r="E980" s="7">
        <v>2314.0465684210499</v>
      </c>
      <c r="F980" s="12">
        <v>17586753.920000002</v>
      </c>
      <c r="G980" s="4"/>
      <c r="H980" s="12">
        <v>17586753.920000002</v>
      </c>
    </row>
    <row r="981" spans="1:8">
      <c r="A981" s="4"/>
      <c r="B981" s="4"/>
      <c r="C981" s="4"/>
      <c r="D981" s="4"/>
      <c r="E981" s="4"/>
      <c r="G981" s="4"/>
      <c r="H981" s="4"/>
    </row>
    <row r="982" spans="1:8">
      <c r="A982" s="4"/>
      <c r="B982" s="4" t="s">
        <v>576</v>
      </c>
      <c r="C982" s="4"/>
      <c r="D982" s="4"/>
      <c r="E982" s="4"/>
      <c r="G982" s="4"/>
      <c r="H982" s="4"/>
    </row>
    <row r="983" spans="1:8">
      <c r="A983" s="4"/>
      <c r="B983" s="4" t="s">
        <v>577</v>
      </c>
      <c r="C983" s="4"/>
      <c r="D983" s="4"/>
      <c r="E983" s="4"/>
      <c r="G983" s="4"/>
      <c r="H983" s="4"/>
    </row>
    <row r="984" spans="1:8">
      <c r="A984" s="4"/>
      <c r="B984" s="4" t="s">
        <v>571</v>
      </c>
      <c r="C984" s="4"/>
      <c r="D984" s="4"/>
      <c r="E984" s="4"/>
      <c r="G984" s="4"/>
      <c r="H984" s="4"/>
    </row>
    <row r="985" spans="1:8">
      <c r="A985" s="4"/>
      <c r="B985" s="4" t="s">
        <v>430</v>
      </c>
      <c r="C985" s="7">
        <v>1824</v>
      </c>
      <c r="D985" s="4" t="s">
        <v>32</v>
      </c>
      <c r="E985" s="7">
        <v>2362.23</v>
      </c>
      <c r="F985" s="7">
        <f>C985*E985</f>
        <v>4308707.5200000005</v>
      </c>
      <c r="G985" s="4"/>
      <c r="H985" s="7">
        <f>PRODUCT(F985,G985)</f>
        <v>4308707.5200000005</v>
      </c>
    </row>
    <row r="986" spans="1:8">
      <c r="A986" s="4"/>
      <c r="B986" s="4" t="s">
        <v>444</v>
      </c>
      <c r="C986" s="7">
        <v>456</v>
      </c>
      <c r="D986" s="4" t="s">
        <v>32</v>
      </c>
      <c r="E986" s="7">
        <v>1160</v>
      </c>
      <c r="F986" s="7">
        <f>C986*E986</f>
        <v>528960</v>
      </c>
      <c r="G986" s="4"/>
      <c r="H986" s="7">
        <f>PRODUCT(F986,G986)</f>
        <v>528960</v>
      </c>
    </row>
    <row r="987" spans="1:8">
      <c r="A987" s="4"/>
      <c r="B987" s="4" t="s">
        <v>540</v>
      </c>
      <c r="C987" s="4"/>
      <c r="D987" s="4"/>
      <c r="E987" s="4"/>
      <c r="G987" s="4"/>
      <c r="H987" s="4"/>
    </row>
    <row r="988" spans="1:8">
      <c r="A988" s="4"/>
      <c r="B988" s="4" t="s">
        <v>430</v>
      </c>
      <c r="C988" s="7">
        <v>1530</v>
      </c>
      <c r="D988" s="4" t="s">
        <v>32</v>
      </c>
      <c r="E988" s="7">
        <v>3500</v>
      </c>
      <c r="F988" s="7">
        <f>C988*E988</f>
        <v>5355000</v>
      </c>
      <c r="G988" s="4"/>
      <c r="H988" s="7">
        <f>PRODUCT(F988,G988)</f>
        <v>5355000</v>
      </c>
    </row>
    <row r="989" spans="1:8">
      <c r="A989" s="4"/>
      <c r="B989" s="4" t="s">
        <v>444</v>
      </c>
      <c r="C989" s="7">
        <v>270</v>
      </c>
      <c r="D989" s="4" t="s">
        <v>32</v>
      </c>
      <c r="E989" s="7">
        <v>2610</v>
      </c>
      <c r="F989" s="7">
        <f>C989*E989</f>
        <v>704700</v>
      </c>
      <c r="G989" s="4"/>
      <c r="H989" s="7">
        <f>PRODUCT(F989,G989)</f>
        <v>704700</v>
      </c>
    </row>
    <row r="990" spans="1:8">
      <c r="A990" s="4"/>
      <c r="B990" s="4" t="s">
        <v>578</v>
      </c>
      <c r="C990" s="7">
        <v>4080</v>
      </c>
      <c r="D990" s="4" t="s">
        <v>32</v>
      </c>
      <c r="E990" s="7">
        <v>2670.9234117647102</v>
      </c>
      <c r="F990" s="12">
        <v>10897367.52</v>
      </c>
      <c r="G990" s="4"/>
      <c r="H990" s="12">
        <v>10897367.52</v>
      </c>
    </row>
    <row r="991" spans="1:8">
      <c r="A991" s="4"/>
      <c r="B991" s="4" t="s">
        <v>457</v>
      </c>
      <c r="C991" s="7">
        <v>4080</v>
      </c>
      <c r="D991" s="4" t="s">
        <v>32</v>
      </c>
      <c r="E991" s="7">
        <v>50</v>
      </c>
      <c r="F991" s="7">
        <f>C991*E991</f>
        <v>204000</v>
      </c>
      <c r="G991" s="4"/>
      <c r="H991" s="7">
        <f>PRODUCT(F991,G991)</f>
        <v>204000</v>
      </c>
    </row>
    <row r="992" spans="1:8">
      <c r="A992" s="4"/>
      <c r="B992" s="4" t="s">
        <v>434</v>
      </c>
      <c r="C992" s="7">
        <v>1</v>
      </c>
      <c r="D992" s="4" t="s">
        <v>44</v>
      </c>
      <c r="E992" s="7">
        <v>100000</v>
      </c>
      <c r="F992" s="7">
        <f>C992*E992</f>
        <v>100000</v>
      </c>
      <c r="G992" s="4"/>
      <c r="H992" s="7">
        <f>PRODUCT(F992,G992)</f>
        <v>100000</v>
      </c>
    </row>
    <row r="993" spans="1:9">
      <c r="A993" s="4"/>
      <c r="B993" s="4" t="s">
        <v>579</v>
      </c>
      <c r="C993" s="7">
        <v>4080</v>
      </c>
      <c r="D993" s="4" t="s">
        <v>32</v>
      </c>
      <c r="E993" s="7">
        <v>20</v>
      </c>
      <c r="F993" s="7">
        <f>C993*E993</f>
        <v>81600</v>
      </c>
      <c r="G993" s="4"/>
      <c r="H993" s="7">
        <f>PRODUCT(F993,G993)</f>
        <v>81600</v>
      </c>
    </row>
    <row r="994" spans="1:9">
      <c r="A994" s="4"/>
      <c r="B994" s="4" t="s">
        <v>436</v>
      </c>
      <c r="C994" s="7">
        <v>132</v>
      </c>
      <c r="D994" s="4" t="s">
        <v>32</v>
      </c>
      <c r="E994" s="7">
        <v>500</v>
      </c>
      <c r="F994" s="7">
        <f>C994*E994</f>
        <v>66000</v>
      </c>
      <c r="G994" s="4"/>
      <c r="H994" s="7">
        <f>PRODUCT(F994,G994)</f>
        <v>66000</v>
      </c>
    </row>
    <row r="995" spans="1:9">
      <c r="A995" s="4"/>
      <c r="B995" s="4" t="s">
        <v>580</v>
      </c>
      <c r="C995" s="7">
        <v>4080</v>
      </c>
      <c r="D995" s="4" t="s">
        <v>32</v>
      </c>
      <c r="E995" s="7">
        <v>2781.6096862745098</v>
      </c>
      <c r="F995" s="12">
        <v>11348967.52</v>
      </c>
      <c r="G995" s="4"/>
      <c r="H995" s="12">
        <v>11348967.52</v>
      </c>
    </row>
    <row r="996" spans="1:9">
      <c r="B996" s="5" t="s">
        <v>581</v>
      </c>
      <c r="C996" s="8">
        <v>21204</v>
      </c>
      <c r="D996" s="5" t="s">
        <v>32</v>
      </c>
      <c r="E996" s="8">
        <v>2632.0690775325402</v>
      </c>
      <c r="F996" s="8">
        <f>SUM(H951:H959,H961:H965,H967:H975,H977:H979,H981:H989,H991:H994,H996:H996)</f>
        <v>55810392.720000006</v>
      </c>
      <c r="G996" s="5"/>
      <c r="I996" s="8">
        <f>PRODUCT(F996,G996)</f>
        <v>55810392.720000006</v>
      </c>
    </row>
    <row r="998" spans="1:9">
      <c r="A998" s="9"/>
      <c r="B998" s="9" t="s">
        <v>582</v>
      </c>
    </row>
    <row r="999" spans="1:9">
      <c r="A999" s="4"/>
      <c r="B999" s="4"/>
      <c r="C999" s="4"/>
      <c r="D999" s="4"/>
      <c r="E999" s="4"/>
      <c r="G999" s="4"/>
      <c r="H999" s="4"/>
    </row>
    <row r="1000" spans="1:9">
      <c r="A1000" s="4"/>
      <c r="B1000" s="4" t="s">
        <v>464</v>
      </c>
      <c r="C1000" s="4"/>
      <c r="D1000" s="4"/>
      <c r="E1000" s="4"/>
      <c r="G1000" s="4"/>
      <c r="H1000" s="4"/>
    </row>
    <row r="1001" spans="1:9">
      <c r="A1001" s="4"/>
      <c r="B1001" s="4" t="s">
        <v>583</v>
      </c>
      <c r="C1001" s="4"/>
      <c r="D1001" s="4"/>
      <c r="E1001" s="4"/>
      <c r="G1001" s="4"/>
      <c r="H1001" s="4"/>
    </row>
    <row r="1002" spans="1:9">
      <c r="A1002" s="4"/>
      <c r="B1002" s="4" t="s">
        <v>273</v>
      </c>
      <c r="C1002" s="7">
        <v>1000</v>
      </c>
      <c r="D1002" s="4" t="s">
        <v>32</v>
      </c>
      <c r="E1002" s="7">
        <v>4940</v>
      </c>
      <c r="F1002" s="7">
        <f>C1002*E1002</f>
        <v>4940000</v>
      </c>
      <c r="G1002" s="4"/>
      <c r="H1002" s="7">
        <f>PRODUCT(F1002,G1002)</f>
        <v>4940000</v>
      </c>
    </row>
    <row r="1003" spans="1:9">
      <c r="A1003" s="4"/>
      <c r="B1003" s="4" t="s">
        <v>584</v>
      </c>
      <c r="C1003" s="7">
        <v>1000</v>
      </c>
      <c r="D1003" s="4" t="s">
        <v>32</v>
      </c>
      <c r="E1003" s="7">
        <v>4940</v>
      </c>
      <c r="F1003" s="12">
        <v>4940000</v>
      </c>
      <c r="G1003" s="4"/>
      <c r="H1003" s="12">
        <v>4940000</v>
      </c>
    </row>
    <row r="1004" spans="1:9">
      <c r="A1004" s="4"/>
      <c r="B1004" s="4" t="s">
        <v>457</v>
      </c>
      <c r="C1004" s="7">
        <v>1000</v>
      </c>
      <c r="D1004" s="4" t="s">
        <v>32</v>
      </c>
      <c r="E1004" s="7">
        <v>150</v>
      </c>
      <c r="F1004" s="7">
        <f>C1004*E1004</f>
        <v>150000</v>
      </c>
      <c r="G1004" s="4"/>
      <c r="H1004" s="7">
        <f>PRODUCT(F1004,G1004)</f>
        <v>150000</v>
      </c>
    </row>
    <row r="1005" spans="1:9">
      <c r="A1005" s="4"/>
      <c r="B1005" s="4" t="s">
        <v>434</v>
      </c>
      <c r="C1005" s="7">
        <v>1</v>
      </c>
      <c r="D1005" s="4" t="s">
        <v>44</v>
      </c>
      <c r="E1005" s="7">
        <v>75000</v>
      </c>
      <c r="F1005" s="7">
        <f>C1005*E1005</f>
        <v>75000</v>
      </c>
      <c r="G1005" s="4"/>
      <c r="H1005" s="7">
        <f>PRODUCT(F1005,G1005)</f>
        <v>75000</v>
      </c>
    </row>
    <row r="1006" spans="1:9">
      <c r="A1006" s="4"/>
      <c r="B1006" s="4" t="s">
        <v>436</v>
      </c>
      <c r="C1006" s="7">
        <v>50</v>
      </c>
      <c r="D1006" s="4" t="s">
        <v>32</v>
      </c>
      <c r="E1006" s="7">
        <v>500</v>
      </c>
      <c r="F1006" s="7">
        <f>C1006*E1006</f>
        <v>25000</v>
      </c>
      <c r="G1006" s="4"/>
      <c r="H1006" s="7">
        <f>PRODUCT(F1006,G1006)</f>
        <v>25000</v>
      </c>
    </row>
    <row r="1007" spans="1:9">
      <c r="A1007" s="4"/>
      <c r="B1007" s="4" t="s">
        <v>466</v>
      </c>
      <c r="C1007" s="7">
        <v>1000</v>
      </c>
      <c r="D1007" s="4" t="s">
        <v>32</v>
      </c>
      <c r="E1007" s="7">
        <v>5190</v>
      </c>
      <c r="F1007" s="12">
        <v>5190000</v>
      </c>
      <c r="G1007" s="4"/>
      <c r="H1007" s="12">
        <v>5190000</v>
      </c>
    </row>
    <row r="1008" spans="1:9">
      <c r="B1008" s="5" t="s">
        <v>585</v>
      </c>
      <c r="C1008" s="8">
        <v>1000</v>
      </c>
      <c r="D1008" s="5" t="s">
        <v>32</v>
      </c>
      <c r="E1008" s="8">
        <v>5190</v>
      </c>
      <c r="F1008" s="8">
        <f>SUM(H999:H1002,H1004:H1006,H1008:H1008)</f>
        <v>5190000</v>
      </c>
      <c r="G1008" s="5"/>
      <c r="I1008" s="8">
        <f>PRODUCT(F1008,G1008)</f>
        <v>5190000</v>
      </c>
    </row>
    <row r="1010" spans="1:9">
      <c r="A1010" s="9"/>
      <c r="B1010" s="9" t="s">
        <v>586</v>
      </c>
    </row>
    <row r="1011" spans="1:9">
      <c r="A1011" s="4"/>
      <c r="B1011" s="4"/>
      <c r="C1011" s="4"/>
      <c r="D1011" s="4"/>
      <c r="E1011" s="4"/>
      <c r="G1011" s="4"/>
      <c r="H1011" s="4"/>
    </row>
    <row r="1012" spans="1:9">
      <c r="A1012" s="4"/>
      <c r="B1012" s="4" t="s">
        <v>470</v>
      </c>
      <c r="C1012" s="4"/>
      <c r="D1012" s="4"/>
      <c r="E1012" s="4"/>
      <c r="G1012" s="4"/>
      <c r="H1012" s="4"/>
    </row>
    <row r="1013" spans="1:9">
      <c r="A1013" s="4"/>
      <c r="B1013" s="4" t="s">
        <v>587</v>
      </c>
      <c r="C1013" s="4"/>
      <c r="D1013" s="4"/>
      <c r="E1013" s="4"/>
      <c r="G1013" s="4"/>
      <c r="H1013" s="4"/>
    </row>
    <row r="1014" spans="1:9">
      <c r="A1014" s="4"/>
      <c r="B1014" s="4" t="s">
        <v>588</v>
      </c>
      <c r="C1014" s="7">
        <v>300</v>
      </c>
      <c r="D1014" s="4" t="s">
        <v>32</v>
      </c>
      <c r="E1014" s="7">
        <v>2200</v>
      </c>
      <c r="F1014" s="7">
        <f>C1014*E1014</f>
        <v>660000</v>
      </c>
      <c r="G1014" s="4"/>
      <c r="H1014" s="7">
        <f>PRODUCT(F1014,G1014)</f>
        <v>660000</v>
      </c>
    </row>
    <row r="1015" spans="1:9">
      <c r="A1015" s="4"/>
      <c r="B1015" s="4" t="s">
        <v>589</v>
      </c>
      <c r="C1015" s="7">
        <v>300</v>
      </c>
      <c r="D1015" s="4" t="s">
        <v>32</v>
      </c>
      <c r="E1015" s="7">
        <v>2200</v>
      </c>
      <c r="F1015" s="7">
        <f>C1015*E1015</f>
        <v>660000</v>
      </c>
      <c r="G1015" s="4"/>
      <c r="H1015" s="12">
        <v>660000</v>
      </c>
    </row>
    <row r="1016" spans="1:9">
      <c r="A1016" s="4"/>
      <c r="B1016" s="4" t="s">
        <v>434</v>
      </c>
      <c r="C1016" s="7">
        <v>1</v>
      </c>
      <c r="D1016" s="4" t="s">
        <v>44</v>
      </c>
      <c r="E1016" s="7">
        <v>50000</v>
      </c>
      <c r="F1016" s="7">
        <f>C1016*E1016</f>
        <v>50000</v>
      </c>
      <c r="G1016" s="4"/>
      <c r="H1016" s="7">
        <f>PRODUCT(F1016,G1016)</f>
        <v>50000</v>
      </c>
    </row>
    <row r="1017" spans="1:9">
      <c r="A1017" s="4"/>
      <c r="B1017" s="4" t="s">
        <v>436</v>
      </c>
      <c r="C1017" s="7">
        <v>30</v>
      </c>
      <c r="D1017" s="4" t="s">
        <v>32</v>
      </c>
      <c r="E1017" s="7">
        <v>500</v>
      </c>
      <c r="F1017" s="7">
        <f>C1017*E1017</f>
        <v>15000</v>
      </c>
      <c r="G1017" s="4"/>
      <c r="H1017" s="7">
        <f>PRODUCT(F1017,G1017)</f>
        <v>15000</v>
      </c>
    </row>
    <row r="1018" spans="1:9">
      <c r="A1018" s="4"/>
      <c r="B1018" s="4" t="s">
        <v>472</v>
      </c>
      <c r="C1018" s="7">
        <v>300</v>
      </c>
      <c r="D1018" s="4" t="s">
        <v>32</v>
      </c>
      <c r="E1018" s="7">
        <v>2416.6666666666702</v>
      </c>
      <c r="F1018" s="12">
        <v>1385000</v>
      </c>
      <c r="G1018" s="4"/>
      <c r="H1018" s="12">
        <v>725000</v>
      </c>
    </row>
    <row r="1019" spans="1:9">
      <c r="B1019" s="5" t="s">
        <v>590</v>
      </c>
      <c r="C1019" s="8">
        <v>300</v>
      </c>
      <c r="D1019" s="5" t="s">
        <v>32</v>
      </c>
      <c r="E1019" s="8">
        <v>2416.6666666666702</v>
      </c>
      <c r="F1019" s="8">
        <f>SUM(H1011:H1014,H1016:H1017,H1019:H1019)</f>
        <v>725000</v>
      </c>
      <c r="G1019" s="5"/>
      <c r="I1019" s="8">
        <f>PRODUCT(F1019,G1019)</f>
        <v>725000</v>
      </c>
    </row>
    <row r="1021" spans="1:9">
      <c r="A1021" s="9"/>
      <c r="B1021" s="9" t="s">
        <v>591</v>
      </c>
    </row>
    <row r="1022" spans="1:9">
      <c r="A1022" s="4"/>
      <c r="B1022" s="4"/>
      <c r="C1022" s="4"/>
      <c r="D1022" s="4"/>
      <c r="E1022" s="4"/>
      <c r="G1022" s="4"/>
      <c r="H1022" s="4"/>
    </row>
    <row r="1023" spans="1:9">
      <c r="A1023" s="4"/>
      <c r="B1023" s="4" t="s">
        <v>592</v>
      </c>
      <c r="C1023" s="4"/>
      <c r="D1023" s="4"/>
      <c r="E1023" s="4"/>
      <c r="G1023" s="4"/>
      <c r="H1023" s="4"/>
    </row>
    <row r="1024" spans="1:9">
      <c r="A1024" s="4"/>
      <c r="B1024" s="4" t="s">
        <v>593</v>
      </c>
      <c r="C1024" s="4"/>
      <c r="D1024" s="4"/>
      <c r="E1024" s="4"/>
      <c r="G1024" s="4"/>
      <c r="H1024" s="4"/>
    </row>
    <row r="1025" spans="1:9">
      <c r="A1025" s="4"/>
      <c r="B1025" s="4" t="s">
        <v>594</v>
      </c>
      <c r="C1025" s="7">
        <v>500</v>
      </c>
      <c r="D1025" s="4" t="s">
        <v>32</v>
      </c>
      <c r="E1025" s="7">
        <v>2200</v>
      </c>
      <c r="F1025" s="7">
        <f>C1025*E1025</f>
        <v>1100000</v>
      </c>
      <c r="G1025" s="4"/>
      <c r="H1025" s="7">
        <f>PRODUCT(F1025,G1025)</f>
        <v>1100000</v>
      </c>
    </row>
    <row r="1026" spans="1:9">
      <c r="A1026" s="4"/>
      <c r="B1026" s="4" t="s">
        <v>595</v>
      </c>
      <c r="C1026" s="7">
        <v>1500</v>
      </c>
      <c r="D1026" s="4" t="s">
        <v>32</v>
      </c>
      <c r="E1026" s="7">
        <v>6370</v>
      </c>
      <c r="F1026" s="7">
        <f>C1026*E1026</f>
        <v>9555000</v>
      </c>
      <c r="G1026" s="4"/>
      <c r="H1026" s="7">
        <f>PRODUCT(F1026,G1026)</f>
        <v>9555000</v>
      </c>
    </row>
    <row r="1027" spans="1:9">
      <c r="A1027" s="4"/>
      <c r="B1027" s="4" t="s">
        <v>483</v>
      </c>
      <c r="C1027" s="7">
        <v>2000</v>
      </c>
      <c r="D1027" s="4" t="s">
        <v>32</v>
      </c>
      <c r="E1027" s="7">
        <v>5327.5</v>
      </c>
      <c r="F1027" s="12">
        <v>10655000</v>
      </c>
      <c r="G1027" s="4"/>
      <c r="H1027" s="12">
        <v>10655000</v>
      </c>
    </row>
    <row r="1028" spans="1:9">
      <c r="A1028" s="4"/>
      <c r="B1028" s="4" t="s">
        <v>457</v>
      </c>
      <c r="C1028" s="7">
        <v>2000</v>
      </c>
      <c r="D1028" s="4" t="s">
        <v>32</v>
      </c>
      <c r="E1028" s="7">
        <v>150</v>
      </c>
      <c r="F1028" s="7">
        <f>C1028*E1028</f>
        <v>300000</v>
      </c>
      <c r="G1028" s="4"/>
      <c r="H1028" s="7">
        <f>PRODUCT(F1028,G1028)</f>
        <v>300000</v>
      </c>
    </row>
    <row r="1029" spans="1:9">
      <c r="A1029" s="4"/>
      <c r="B1029" s="4" t="s">
        <v>434</v>
      </c>
      <c r="C1029" s="7">
        <v>1</v>
      </c>
      <c r="D1029" s="4" t="s">
        <v>44</v>
      </c>
      <c r="E1029" s="7">
        <v>100000</v>
      </c>
      <c r="F1029" s="7">
        <f>C1029*E1029</f>
        <v>100000</v>
      </c>
      <c r="G1029" s="4"/>
      <c r="H1029" s="7">
        <f>PRODUCT(F1029,G1029)</f>
        <v>100000</v>
      </c>
    </row>
    <row r="1030" spans="1:9">
      <c r="A1030" s="4"/>
      <c r="B1030" s="4" t="s">
        <v>552</v>
      </c>
      <c r="C1030" s="7">
        <v>2000</v>
      </c>
      <c r="D1030" s="4" t="s">
        <v>32</v>
      </c>
      <c r="E1030" s="7">
        <v>150</v>
      </c>
      <c r="F1030" s="7">
        <f>C1030*E1030</f>
        <v>300000</v>
      </c>
      <c r="G1030" s="4"/>
      <c r="H1030" s="7">
        <f>PRODUCT(F1030,G1030)</f>
        <v>300000</v>
      </c>
    </row>
    <row r="1031" spans="1:9">
      <c r="A1031" s="4"/>
      <c r="B1031" s="4" t="s">
        <v>436</v>
      </c>
      <c r="C1031" s="7">
        <v>140</v>
      </c>
      <c r="D1031" s="4" t="s">
        <v>32</v>
      </c>
      <c r="E1031" s="7">
        <v>500</v>
      </c>
      <c r="F1031" s="7">
        <f>C1031*E1031</f>
        <v>70000</v>
      </c>
      <c r="G1031" s="4"/>
      <c r="H1031" s="7">
        <f>PRODUCT(F1031,G1031)</f>
        <v>70000</v>
      </c>
    </row>
    <row r="1032" spans="1:9">
      <c r="A1032" s="4"/>
      <c r="B1032" s="4" t="s">
        <v>486</v>
      </c>
      <c r="C1032" s="7">
        <v>2000</v>
      </c>
      <c r="D1032" s="4" t="s">
        <v>32</v>
      </c>
      <c r="E1032" s="7">
        <v>5712.5</v>
      </c>
      <c r="F1032" s="12">
        <v>11425000</v>
      </c>
      <c r="G1032" s="4"/>
      <c r="H1032" s="12">
        <v>11425000</v>
      </c>
    </row>
    <row r="1033" spans="1:9">
      <c r="B1033" s="5" t="s">
        <v>596</v>
      </c>
      <c r="C1033" s="8">
        <v>2000</v>
      </c>
      <c r="D1033" s="5" t="s">
        <v>32</v>
      </c>
      <c r="E1033" s="8">
        <v>5712.5</v>
      </c>
      <c r="F1033" s="8">
        <f>SUM(H1022:H1026,H1028:H1031,H1033:H1033)</f>
        <v>11425000</v>
      </c>
      <c r="G1033" s="5"/>
      <c r="I1033" s="8">
        <f>PRODUCT(F1033,G1033)</f>
        <v>11425000</v>
      </c>
    </row>
    <row r="1035" spans="1:9">
      <c r="A1035" s="9"/>
      <c r="B1035" s="9" t="s">
        <v>597</v>
      </c>
    </row>
    <row r="1036" spans="1:9">
      <c r="A1036" s="4"/>
      <c r="B1036" s="4"/>
      <c r="C1036" s="4"/>
      <c r="D1036" s="4"/>
      <c r="E1036" s="4"/>
      <c r="G1036" s="4"/>
      <c r="H1036" s="4"/>
    </row>
    <row r="1037" spans="1:9">
      <c r="A1037" s="4"/>
      <c r="B1037" s="4" t="s">
        <v>598</v>
      </c>
      <c r="C1037" s="4"/>
      <c r="D1037" s="4"/>
      <c r="E1037" s="4"/>
      <c r="G1037" s="4"/>
      <c r="H1037" s="4"/>
    </row>
    <row r="1038" spans="1:9">
      <c r="A1038" s="4"/>
      <c r="B1038" s="4" t="s">
        <v>599</v>
      </c>
      <c r="C1038" s="4"/>
      <c r="D1038" s="4"/>
      <c r="E1038" s="4"/>
      <c r="G1038" s="4"/>
      <c r="H1038" s="4"/>
    </row>
    <row r="1039" spans="1:9">
      <c r="A1039" s="4"/>
      <c r="B1039" s="4" t="s">
        <v>600</v>
      </c>
      <c r="C1039" s="7">
        <v>440</v>
      </c>
      <c r="D1039" s="4" t="s">
        <v>32</v>
      </c>
      <c r="E1039" s="7">
        <v>6370</v>
      </c>
      <c r="F1039" s="7">
        <f>C1039*E1039</f>
        <v>2802800</v>
      </c>
      <c r="G1039" s="4"/>
      <c r="H1039" s="7">
        <f>PRODUCT(F1039,G1039)</f>
        <v>2802800</v>
      </c>
    </row>
    <row r="1040" spans="1:9">
      <c r="A1040" s="4"/>
      <c r="B1040" s="4" t="s">
        <v>601</v>
      </c>
      <c r="C1040" s="7">
        <v>440</v>
      </c>
      <c r="D1040" s="4" t="s">
        <v>32</v>
      </c>
      <c r="E1040" s="7">
        <v>6370</v>
      </c>
      <c r="F1040" s="12">
        <v>2802800</v>
      </c>
      <c r="G1040" s="4"/>
      <c r="H1040" s="12">
        <v>2802800</v>
      </c>
    </row>
    <row r="1041" spans="1:9">
      <c r="A1041" s="4"/>
      <c r="B1041" s="4" t="s">
        <v>457</v>
      </c>
      <c r="C1041" s="7">
        <v>440</v>
      </c>
      <c r="D1041" s="4" t="s">
        <v>32</v>
      </c>
      <c r="E1041" s="7">
        <v>150</v>
      </c>
      <c r="F1041" s="7">
        <f>C1041*E1041</f>
        <v>66000</v>
      </c>
      <c r="G1041" s="4"/>
      <c r="H1041" s="7">
        <f>PRODUCT(F1041,G1041)</f>
        <v>66000</v>
      </c>
    </row>
    <row r="1042" spans="1:9">
      <c r="A1042" s="4"/>
      <c r="B1042" s="4" t="s">
        <v>434</v>
      </c>
      <c r="C1042" s="7">
        <v>1</v>
      </c>
      <c r="D1042" s="4" t="s">
        <v>44</v>
      </c>
      <c r="E1042" s="7">
        <v>75000</v>
      </c>
      <c r="F1042" s="7">
        <f>C1042*E1042</f>
        <v>75000</v>
      </c>
      <c r="G1042" s="4"/>
      <c r="H1042" s="7">
        <f>PRODUCT(F1042,G1042)</f>
        <v>75000</v>
      </c>
    </row>
    <row r="1043" spans="1:9">
      <c r="A1043" s="4"/>
      <c r="B1043" s="4" t="s">
        <v>602</v>
      </c>
      <c r="C1043" s="7">
        <v>440</v>
      </c>
      <c r="D1043" s="4" t="s">
        <v>32</v>
      </c>
      <c r="E1043" s="7">
        <v>250</v>
      </c>
      <c r="F1043" s="7">
        <f>C1043*E1043</f>
        <v>110000</v>
      </c>
      <c r="G1043" s="4"/>
      <c r="H1043" s="7">
        <f>PRODUCT(F1043,G1043)</f>
        <v>110000</v>
      </c>
    </row>
    <row r="1044" spans="1:9">
      <c r="A1044" s="4"/>
      <c r="B1044" s="4" t="s">
        <v>436</v>
      </c>
      <c r="C1044" s="7">
        <v>44</v>
      </c>
      <c r="D1044" s="4" t="s">
        <v>32</v>
      </c>
      <c r="E1044" s="7">
        <v>500</v>
      </c>
      <c r="F1044" s="7">
        <f>C1044*E1044</f>
        <v>22000</v>
      </c>
      <c r="G1044" s="4"/>
      <c r="H1044" s="7">
        <f>PRODUCT(F1044,G1044)</f>
        <v>22000</v>
      </c>
    </row>
    <row r="1045" spans="1:9">
      <c r="A1045" s="4"/>
      <c r="B1045" s="4" t="s">
        <v>603</v>
      </c>
      <c r="C1045" s="7">
        <v>440</v>
      </c>
      <c r="D1045" s="4" t="s">
        <v>32</v>
      </c>
      <c r="E1045" s="7">
        <v>6990.4545454545396</v>
      </c>
      <c r="F1045" s="12">
        <v>3075800</v>
      </c>
      <c r="G1045" s="4"/>
      <c r="H1045" s="12">
        <v>3075800</v>
      </c>
    </row>
    <row r="1046" spans="1:9">
      <c r="B1046" s="5" t="s">
        <v>604</v>
      </c>
      <c r="C1046" s="8">
        <v>440</v>
      </c>
      <c r="D1046" s="5" t="s">
        <v>32</v>
      </c>
      <c r="E1046" s="8">
        <v>6990.4545454545396</v>
      </c>
      <c r="F1046" s="8">
        <f>SUM(H1036:H1039,H1041:H1044,H1046:H1046)</f>
        <v>3075800</v>
      </c>
      <c r="G1046" s="5"/>
      <c r="I1046" s="8">
        <f>PRODUCT(F1046,G1046)</f>
        <v>3075800</v>
      </c>
    </row>
    <row r="1048" spans="1:9">
      <c r="A1048" s="9"/>
      <c r="B1048" s="9" t="s">
        <v>605</v>
      </c>
    </row>
    <row r="1049" spans="1:9">
      <c r="A1049" s="4"/>
      <c r="B1049" s="4"/>
      <c r="C1049" s="4"/>
      <c r="D1049" s="4"/>
      <c r="E1049" s="4"/>
      <c r="G1049" s="4"/>
      <c r="H1049" s="4"/>
    </row>
    <row r="1050" spans="1:9">
      <c r="A1050" s="4"/>
      <c r="B1050" s="4" t="s">
        <v>606</v>
      </c>
      <c r="C1050" s="4"/>
      <c r="D1050" s="4"/>
      <c r="E1050" s="4"/>
      <c r="G1050" s="4"/>
      <c r="H1050" s="4"/>
    </row>
    <row r="1051" spans="1:9">
      <c r="A1051" s="4"/>
      <c r="B1051" s="4" t="s">
        <v>607</v>
      </c>
      <c r="C1051" s="4"/>
      <c r="D1051" s="4"/>
      <c r="E1051" s="4"/>
      <c r="G1051" s="4"/>
      <c r="H1051" s="4"/>
    </row>
    <row r="1052" spans="1:9">
      <c r="A1052" s="4"/>
      <c r="B1052" s="4" t="s">
        <v>562</v>
      </c>
      <c r="C1052" s="7">
        <v>780</v>
      </c>
      <c r="D1052" s="4" t="s">
        <v>32</v>
      </c>
      <c r="E1052" s="7">
        <v>6370</v>
      </c>
      <c r="F1052" s="7">
        <f>C1052*E1052</f>
        <v>4968600</v>
      </c>
      <c r="G1052" s="4"/>
      <c r="H1052" s="7">
        <f>PRODUCT(F1052,G1052)</f>
        <v>4968600</v>
      </c>
    </row>
    <row r="1053" spans="1:9">
      <c r="A1053" s="4"/>
      <c r="B1053" s="4" t="s">
        <v>608</v>
      </c>
      <c r="C1053" s="7">
        <v>780</v>
      </c>
      <c r="D1053" s="4" t="s">
        <v>32</v>
      </c>
      <c r="E1053" s="7">
        <v>6370</v>
      </c>
      <c r="F1053" s="12">
        <v>4968600</v>
      </c>
      <c r="G1053" s="4"/>
      <c r="H1053" s="12">
        <v>4968600</v>
      </c>
    </row>
    <row r="1054" spans="1:9">
      <c r="A1054" s="4"/>
      <c r="B1054" s="4" t="s">
        <v>457</v>
      </c>
      <c r="C1054" s="7">
        <v>780</v>
      </c>
      <c r="D1054" s="4" t="s">
        <v>32</v>
      </c>
      <c r="E1054" s="7">
        <v>150</v>
      </c>
      <c r="F1054" s="7">
        <f>C1054*E1054</f>
        <v>117000</v>
      </c>
      <c r="G1054" s="4"/>
      <c r="H1054" s="7">
        <f>PRODUCT(F1054,G1054)</f>
        <v>117000</v>
      </c>
    </row>
    <row r="1055" spans="1:9">
      <c r="A1055" s="4"/>
      <c r="B1055" s="4" t="s">
        <v>434</v>
      </c>
      <c r="C1055" s="7">
        <v>1</v>
      </c>
      <c r="D1055" s="4" t="s">
        <v>44</v>
      </c>
      <c r="E1055" s="7">
        <v>75000</v>
      </c>
      <c r="F1055" s="7">
        <f>C1055*E1055</f>
        <v>75000</v>
      </c>
      <c r="G1055" s="4"/>
      <c r="H1055" s="7">
        <f>PRODUCT(F1055,G1055)</f>
        <v>75000</v>
      </c>
    </row>
    <row r="1056" spans="1:9">
      <c r="A1056" s="4"/>
      <c r="B1056" s="4" t="s">
        <v>436</v>
      </c>
      <c r="C1056" s="7">
        <v>78</v>
      </c>
      <c r="D1056" s="4" t="s">
        <v>32</v>
      </c>
      <c r="E1056" s="7">
        <v>500</v>
      </c>
      <c r="F1056" s="7">
        <f>C1056*E1056</f>
        <v>39000</v>
      </c>
      <c r="G1056" s="4"/>
      <c r="H1056" s="7">
        <f>PRODUCT(F1056,G1056)</f>
        <v>39000</v>
      </c>
    </row>
    <row r="1057" spans="1:9">
      <c r="A1057" s="4"/>
      <c r="B1057" s="4" t="s">
        <v>609</v>
      </c>
      <c r="C1057" s="7">
        <v>780</v>
      </c>
      <c r="D1057" s="4" t="s">
        <v>32</v>
      </c>
      <c r="E1057" s="7">
        <v>6666.1538461538503</v>
      </c>
      <c r="F1057" s="12">
        <v>5199600</v>
      </c>
      <c r="G1057" s="4"/>
      <c r="H1057" s="12">
        <v>5199600</v>
      </c>
    </row>
    <row r="1058" spans="1:9">
      <c r="B1058" s="5" t="s">
        <v>610</v>
      </c>
      <c r="C1058" s="8">
        <v>780</v>
      </c>
      <c r="D1058" s="5" t="s">
        <v>32</v>
      </c>
      <c r="E1058" s="8">
        <v>6666.1538461538503</v>
      </c>
      <c r="F1058" s="8">
        <f>SUM(H1049:H1052,H1054:H1056,H1058:H1058)</f>
        <v>5199600</v>
      </c>
      <c r="G1058" s="5"/>
      <c r="I1058" s="8">
        <f>PRODUCT(F1058,G1058)</f>
        <v>5199600</v>
      </c>
    </row>
    <row r="1060" spans="1:9">
      <c r="A1060" s="9"/>
      <c r="B1060" s="9" t="s">
        <v>611</v>
      </c>
    </row>
    <row r="1061" spans="1:9">
      <c r="A1061" s="4"/>
      <c r="B1061" s="4"/>
      <c r="C1061" s="4"/>
      <c r="D1061" s="4"/>
      <c r="E1061" s="4"/>
      <c r="G1061" s="4"/>
      <c r="H1061" s="4"/>
    </row>
    <row r="1062" spans="1:9">
      <c r="A1062" s="4"/>
      <c r="B1062" s="4" t="s">
        <v>612</v>
      </c>
      <c r="C1062" s="4"/>
      <c r="D1062" s="4"/>
      <c r="E1062" s="4"/>
      <c r="G1062" s="4"/>
      <c r="H1062" s="4"/>
    </row>
    <row r="1063" spans="1:9">
      <c r="A1063" s="4"/>
      <c r="B1063" s="4" t="s">
        <v>613</v>
      </c>
      <c r="C1063" s="4"/>
      <c r="D1063" s="4"/>
      <c r="E1063" s="4"/>
      <c r="G1063" s="4"/>
      <c r="H1063" s="4"/>
    </row>
    <row r="1064" spans="1:9">
      <c r="A1064" s="4"/>
      <c r="B1064" s="4" t="s">
        <v>614</v>
      </c>
      <c r="C1064" s="7">
        <v>4800</v>
      </c>
      <c r="D1064" s="4" t="s">
        <v>32</v>
      </c>
      <c r="E1064" s="7">
        <v>3720</v>
      </c>
      <c r="F1064" s="7">
        <f>C1064*E1064</f>
        <v>17856000</v>
      </c>
      <c r="G1064" s="4"/>
      <c r="H1064" s="7">
        <f>PRODUCT(F1064,G1064)</f>
        <v>17856000</v>
      </c>
    </row>
    <row r="1065" spans="1:9">
      <c r="A1065" s="4"/>
      <c r="B1065" s="4" t="s">
        <v>615</v>
      </c>
      <c r="C1065" s="7">
        <v>350</v>
      </c>
      <c r="D1065" s="4" t="s">
        <v>32</v>
      </c>
      <c r="E1065" s="7">
        <v>2200</v>
      </c>
      <c r="F1065" s="7">
        <f>C1065*E1065</f>
        <v>770000</v>
      </c>
      <c r="G1065" s="4"/>
      <c r="H1065" s="7">
        <f>PRODUCT(F1065,G1065)</f>
        <v>770000</v>
      </c>
    </row>
    <row r="1066" spans="1:9">
      <c r="A1066" s="4"/>
      <c r="B1066" s="4" t="s">
        <v>616</v>
      </c>
      <c r="C1066" s="7">
        <v>5150</v>
      </c>
      <c r="D1066" s="4" t="s">
        <v>32</v>
      </c>
      <c r="E1066" s="7">
        <v>3616.69902912621</v>
      </c>
      <c r="F1066" s="12">
        <v>18626000</v>
      </c>
      <c r="G1066" s="4"/>
      <c r="H1066" s="12">
        <v>18626000</v>
      </c>
    </row>
    <row r="1067" spans="1:9">
      <c r="A1067" s="4"/>
      <c r="B1067" s="4" t="s">
        <v>434</v>
      </c>
      <c r="C1067" s="7">
        <v>1</v>
      </c>
      <c r="D1067" s="4" t="s">
        <v>44</v>
      </c>
      <c r="E1067" s="7">
        <v>150000</v>
      </c>
      <c r="F1067" s="7">
        <f>C1067*E1067</f>
        <v>150000</v>
      </c>
      <c r="G1067" s="4"/>
      <c r="H1067" s="7">
        <f>PRODUCT(F1067,G1067)</f>
        <v>150000</v>
      </c>
    </row>
    <row r="1068" spans="1:9">
      <c r="A1068" s="4"/>
      <c r="B1068" s="4" t="s">
        <v>436</v>
      </c>
      <c r="C1068" s="7">
        <v>200</v>
      </c>
      <c r="D1068" s="4" t="s">
        <v>32</v>
      </c>
      <c r="E1068" s="7">
        <v>500</v>
      </c>
      <c r="F1068" s="7">
        <f>C1068*E1068</f>
        <v>100000</v>
      </c>
      <c r="G1068" s="4"/>
      <c r="H1068" s="7">
        <f>PRODUCT(F1068,G1068)</f>
        <v>100000</v>
      </c>
    </row>
    <row r="1069" spans="1:9">
      <c r="A1069" s="4"/>
      <c r="B1069" s="4" t="s">
        <v>617</v>
      </c>
      <c r="C1069" s="7">
        <v>5150</v>
      </c>
      <c r="D1069" s="4" t="s">
        <v>32</v>
      </c>
      <c r="E1069" s="7">
        <v>3665.2427184466001</v>
      </c>
      <c r="F1069" s="12">
        <v>18876000</v>
      </c>
      <c r="G1069" s="4"/>
      <c r="H1069" s="12">
        <v>18876000</v>
      </c>
    </row>
    <row r="1070" spans="1:9">
      <c r="B1070" s="5" t="s">
        <v>618</v>
      </c>
      <c r="C1070" s="8">
        <v>5150</v>
      </c>
      <c r="D1070" s="5" t="s">
        <v>32</v>
      </c>
      <c r="E1070" s="8">
        <v>3665.2427184466001</v>
      </c>
      <c r="F1070" s="8">
        <f>SUM(H1061:H1065,H1067:H1068,H1070:H1070)</f>
        <v>18876000</v>
      </c>
      <c r="G1070" s="5"/>
      <c r="I1070" s="8">
        <f>PRODUCT(F1070,G1070)</f>
        <v>18876000</v>
      </c>
    </row>
    <row r="1072" spans="1:9">
      <c r="A1072" s="9"/>
      <c r="B1072" s="9" t="s">
        <v>619</v>
      </c>
    </row>
    <row r="1073" spans="1:9">
      <c r="A1073" s="4"/>
      <c r="B1073" s="4"/>
      <c r="C1073" s="4"/>
      <c r="D1073" s="4"/>
      <c r="E1073" s="4"/>
      <c r="G1073" s="4"/>
      <c r="H1073" s="4"/>
    </row>
    <row r="1074" spans="1:9">
      <c r="A1074" s="4"/>
      <c r="B1074" s="4" t="s">
        <v>481</v>
      </c>
      <c r="C1074" s="4"/>
      <c r="D1074" s="4"/>
      <c r="E1074" s="4"/>
      <c r="G1074" s="4"/>
      <c r="H1074" s="4"/>
    </row>
    <row r="1075" spans="1:9">
      <c r="A1075" s="4"/>
      <c r="B1075" s="4" t="s">
        <v>620</v>
      </c>
      <c r="C1075" s="7">
        <v>12000</v>
      </c>
      <c r="D1075" s="4" t="s">
        <v>32</v>
      </c>
      <c r="E1075" s="7">
        <v>1340</v>
      </c>
      <c r="F1075" s="7">
        <f>C1075*E1075</f>
        <v>16080000</v>
      </c>
      <c r="G1075" s="4"/>
      <c r="H1075" s="7">
        <f>PRODUCT(F1075,G1075)</f>
        <v>16080000</v>
      </c>
    </row>
    <row r="1076" spans="1:9">
      <c r="A1076" s="4"/>
      <c r="B1076" s="4" t="s">
        <v>621</v>
      </c>
      <c r="C1076" s="7">
        <v>12000</v>
      </c>
      <c r="D1076" s="4" t="s">
        <v>32</v>
      </c>
      <c r="E1076" s="7">
        <v>1340</v>
      </c>
      <c r="F1076" s="12">
        <v>16080000</v>
      </c>
      <c r="G1076" s="4"/>
      <c r="H1076" s="12">
        <v>16080000</v>
      </c>
    </row>
    <row r="1077" spans="1:9">
      <c r="A1077" s="4"/>
      <c r="B1077" s="4" t="s">
        <v>433</v>
      </c>
      <c r="C1077" s="4"/>
      <c r="D1077" s="4"/>
      <c r="E1077" s="4"/>
      <c r="G1077" s="4"/>
      <c r="H1077" s="4"/>
    </row>
    <row r="1078" spans="1:9">
      <c r="A1078" s="4"/>
      <c r="B1078" s="4" t="s">
        <v>434</v>
      </c>
      <c r="C1078" s="7">
        <v>1</v>
      </c>
      <c r="D1078" s="4" t="s">
        <v>44</v>
      </c>
      <c r="E1078" s="7">
        <v>75000</v>
      </c>
      <c r="F1078" s="7">
        <f>C1078*E1078</f>
        <v>75000</v>
      </c>
      <c r="G1078" s="4"/>
      <c r="H1078" s="7">
        <f>PRODUCT(F1078,G1078)</f>
        <v>75000</v>
      </c>
    </row>
    <row r="1079" spans="1:9">
      <c r="A1079" s="4"/>
      <c r="B1079" s="4" t="s">
        <v>485</v>
      </c>
      <c r="C1079" s="7">
        <v>12100</v>
      </c>
      <c r="D1079" s="4" t="s">
        <v>398</v>
      </c>
      <c r="E1079" s="7">
        <v>200</v>
      </c>
      <c r="F1079" s="7">
        <f>C1079*E1079</f>
        <v>2420000</v>
      </c>
      <c r="G1079" s="4"/>
      <c r="H1079" s="7">
        <f>PRODUCT(F1079,G1079)</f>
        <v>2420000</v>
      </c>
    </row>
    <row r="1080" spans="1:9">
      <c r="A1080" s="4"/>
      <c r="B1080" s="4" t="s">
        <v>622</v>
      </c>
      <c r="C1080" s="7">
        <v>12000</v>
      </c>
      <c r="D1080" s="4" t="s">
        <v>32</v>
      </c>
      <c r="E1080" s="7">
        <v>1547.9166666666699</v>
      </c>
      <c r="F1080" s="12">
        <v>18575000</v>
      </c>
      <c r="G1080" s="4"/>
      <c r="H1080" s="12">
        <v>18575000</v>
      </c>
    </row>
    <row r="1081" spans="1:9">
      <c r="B1081" s="5" t="s">
        <v>623</v>
      </c>
      <c r="C1081" s="8">
        <v>12000</v>
      </c>
      <c r="D1081" s="5" t="s">
        <v>32</v>
      </c>
      <c r="E1081" s="8">
        <v>1547.9166666666699</v>
      </c>
      <c r="F1081" s="8">
        <f>SUM(H1073:H1075,H1077:H1079,H1081:H1081)</f>
        <v>18575000</v>
      </c>
      <c r="G1081" s="5"/>
      <c r="I1081" s="8">
        <f>PRODUCT(F1081,G1081)</f>
        <v>18575000</v>
      </c>
    </row>
    <row r="1083" spans="1:9">
      <c r="A1083" s="4"/>
      <c r="B1083" s="4"/>
      <c r="C1083" s="4"/>
      <c r="D1083" s="4"/>
      <c r="E1083" s="4"/>
      <c r="G1083" s="4"/>
      <c r="I1083" s="4"/>
    </row>
    <row r="1084" spans="1:9">
      <c r="A1084" s="4"/>
      <c r="B1084" s="4" t="s">
        <v>503</v>
      </c>
      <c r="C1084" s="7">
        <v>119701</v>
      </c>
      <c r="D1084" s="4" t="s">
        <v>32</v>
      </c>
      <c r="E1084" s="7">
        <v>2585.05570312696</v>
      </c>
      <c r="F1084" s="12">
        <v>309433752.72000003</v>
      </c>
      <c r="G1084" s="4"/>
      <c r="I1084" s="12">
        <v>309433752.72000003</v>
      </c>
    </row>
    <row r="1085" spans="1:9">
      <c r="A1085" s="4"/>
      <c r="B1085" s="4"/>
      <c r="C1085" s="4"/>
      <c r="D1085" s="4"/>
      <c r="E1085" s="4"/>
      <c r="G1085" s="4"/>
      <c r="I1085" s="4"/>
    </row>
    <row r="1086" spans="1:9">
      <c r="A1086" s="4"/>
      <c r="B1086" s="4" t="s">
        <v>504</v>
      </c>
      <c r="C1086" s="4"/>
      <c r="D1086" s="4"/>
      <c r="E1086" s="4"/>
      <c r="G1086" s="4"/>
      <c r="I1086" s="4"/>
    </row>
    <row r="1087" spans="1:9">
      <c r="A1087" s="4"/>
      <c r="B1087" s="4" t="s">
        <v>505</v>
      </c>
      <c r="C1087" s="7">
        <v>1</v>
      </c>
      <c r="D1087" s="4" t="s">
        <v>44</v>
      </c>
      <c r="E1087" s="7">
        <v>1934000</v>
      </c>
      <c r="F1087" s="7">
        <f>C1087*E1087</f>
        <v>1934000</v>
      </c>
      <c r="G1087" s="4"/>
      <c r="I1087" s="7">
        <f>PRODUCT(F1087,G1087)</f>
        <v>1934000</v>
      </c>
    </row>
    <row r="1088" spans="1:9">
      <c r="A1088" s="4"/>
      <c r="B1088" s="4" t="s">
        <v>506</v>
      </c>
      <c r="C1088" s="7">
        <v>1</v>
      </c>
      <c r="D1088" s="4" t="s">
        <v>44</v>
      </c>
      <c r="E1088" s="7">
        <v>967000</v>
      </c>
      <c r="F1088" s="7">
        <f>C1088*E1088</f>
        <v>967000</v>
      </c>
      <c r="G1088" s="4"/>
      <c r="I1088" s="7">
        <f>PRODUCT(F1088,G1088)</f>
        <v>967000</v>
      </c>
    </row>
    <row r="1089" spans="1:9">
      <c r="A1089" s="4"/>
      <c r="B1089" s="4" t="s">
        <v>507</v>
      </c>
      <c r="C1089" s="4"/>
      <c r="D1089" s="4"/>
      <c r="E1089" s="4"/>
      <c r="F1089" s="4" t="s">
        <v>404</v>
      </c>
      <c r="G1089" s="4"/>
      <c r="I1089" s="7">
        <f>PRODUCT(F1089,G1089)</f>
        <v>0</v>
      </c>
    </row>
    <row r="1090" spans="1:9">
      <c r="A1090" s="4"/>
      <c r="B1090" s="4" t="s">
        <v>508</v>
      </c>
      <c r="C1090" s="4"/>
      <c r="D1090" s="4"/>
      <c r="E1090" s="4"/>
      <c r="F1090" s="4" t="s">
        <v>404</v>
      </c>
      <c r="G1090" s="4"/>
      <c r="I1090" s="7">
        <f>PRODUCT(F1090,G1090)</f>
        <v>0</v>
      </c>
    </row>
    <row r="1091" spans="1:9">
      <c r="A1091" s="4"/>
      <c r="B1091" s="4"/>
      <c r="C1091" s="4"/>
      <c r="D1091" s="4"/>
      <c r="E1091" s="4"/>
      <c r="G1091" s="4"/>
      <c r="I1091" s="4"/>
    </row>
    <row r="1092" spans="1:9">
      <c r="A1092" s="4"/>
      <c r="B1092" s="4" t="s">
        <v>509</v>
      </c>
      <c r="C1092" s="4"/>
      <c r="D1092" s="4"/>
      <c r="E1092" s="4"/>
      <c r="G1092" s="4"/>
      <c r="I1092" s="4"/>
    </row>
    <row r="1093" spans="1:9">
      <c r="A1093" s="4"/>
      <c r="B1093" s="4" t="s">
        <v>624</v>
      </c>
      <c r="C1093" s="7">
        <v>3</v>
      </c>
      <c r="D1093" s="4" t="s">
        <v>61</v>
      </c>
      <c r="E1093" s="7">
        <v>100301792.72</v>
      </c>
      <c r="F1093" s="12">
        <v>3009053.7815999999</v>
      </c>
      <c r="G1093" s="4"/>
      <c r="I1093" s="7">
        <f>PRODUCT(F1093,G1093)</f>
        <v>3009053.7815999999</v>
      </c>
    </row>
    <row r="1094" spans="1:9">
      <c r="A1094" s="4"/>
      <c r="B1094" s="4"/>
      <c r="C1094" s="4"/>
      <c r="D1094" s="4"/>
      <c r="E1094" s="4"/>
      <c r="G1094" s="4"/>
      <c r="I1094" s="4"/>
    </row>
    <row r="1095" spans="1:9">
      <c r="A1095" s="4"/>
      <c r="B1095" s="4" t="s">
        <v>413</v>
      </c>
      <c r="C1095" s="4"/>
      <c r="D1095" s="4"/>
      <c r="E1095" s="4"/>
      <c r="G1095" s="4"/>
      <c r="I1095" s="4"/>
    </row>
    <row r="1096" spans="1:9">
      <c r="A1096" s="4"/>
      <c r="B1096" s="4" t="s">
        <v>365</v>
      </c>
      <c r="C1096" s="7">
        <v>1</v>
      </c>
      <c r="D1096" s="4" t="s">
        <v>44</v>
      </c>
      <c r="E1096" s="4"/>
      <c r="F1096" s="4" t="s">
        <v>414</v>
      </c>
      <c r="G1096" s="4"/>
      <c r="I1096" s="11" t="s">
        <v>414</v>
      </c>
    </row>
    <row r="1097" spans="1:9">
      <c r="A1097" s="4"/>
      <c r="B1097" s="4" t="s">
        <v>67</v>
      </c>
      <c r="C1097" s="7">
        <v>5</v>
      </c>
      <c r="D1097" s="4" t="s">
        <v>61</v>
      </c>
      <c r="E1097" s="7">
        <v>315343806.50160003</v>
      </c>
      <c r="F1097" s="12">
        <v>15767190.32508</v>
      </c>
      <c r="G1097" s="4"/>
      <c r="I1097" s="7">
        <f>PRODUCT(F1097,G1097)</f>
        <v>15767190.32508</v>
      </c>
    </row>
    <row r="1098" spans="1:9">
      <c r="A1098" s="4"/>
      <c r="B1098" s="4"/>
      <c r="C1098" s="4"/>
      <c r="D1098" s="4"/>
      <c r="E1098" s="4"/>
      <c r="G1098" s="4"/>
      <c r="I1098" s="4"/>
    </row>
    <row r="1099" spans="1:9">
      <c r="A1099" s="4"/>
      <c r="B1099" s="4" t="s">
        <v>418</v>
      </c>
      <c r="C1099" s="4"/>
      <c r="D1099" s="4"/>
      <c r="E1099" s="4"/>
      <c r="G1099" s="4"/>
      <c r="I1099" s="4"/>
    </row>
    <row r="1100" spans="1:9">
      <c r="A1100" s="4"/>
      <c r="B1100" s="4" t="s">
        <v>419</v>
      </c>
      <c r="C1100" s="15">
        <v>7</v>
      </c>
      <c r="D1100" s="4" t="s">
        <v>61</v>
      </c>
      <c r="E1100" s="7">
        <v>331110996.82668</v>
      </c>
      <c r="F1100" s="12">
        <v>23177769.7778676</v>
      </c>
      <c r="G1100" s="4"/>
      <c r="I1100" s="7">
        <f>PRODUCT(F1100,G1100)</f>
        <v>23177769.7778676</v>
      </c>
    </row>
    <row r="1101" spans="1:9">
      <c r="A1101" s="4"/>
      <c r="B1101" s="4" t="s">
        <v>512</v>
      </c>
      <c r="C1101" s="15">
        <v>1</v>
      </c>
      <c r="D1101" s="4" t="s">
        <v>61</v>
      </c>
      <c r="E1101" s="7">
        <v>312442806.50160003</v>
      </c>
      <c r="F1101" s="12">
        <v>3124428.0650160001</v>
      </c>
      <c r="G1101" s="4"/>
      <c r="I1101" s="7">
        <f>PRODUCT(F1101,G1101)</f>
        <v>3124428.0650160001</v>
      </c>
    </row>
    <row r="1102" spans="1:9">
      <c r="A1102" s="4"/>
      <c r="B1102" s="4" t="s">
        <v>420</v>
      </c>
      <c r="C1102" s="15">
        <v>0.5</v>
      </c>
      <c r="D1102" s="4" t="s">
        <v>61</v>
      </c>
      <c r="E1102" s="7">
        <v>312442806.50160003</v>
      </c>
      <c r="F1102" s="12">
        <v>1331805.232508</v>
      </c>
      <c r="G1102" s="4"/>
      <c r="I1102" s="7">
        <f>PRODUCT(F1102,G1102)</f>
        <v>1331805.232508</v>
      </c>
    </row>
    <row r="1103" spans="1:9">
      <c r="A1103" s="4"/>
      <c r="B1103" s="4" t="s">
        <v>63</v>
      </c>
      <c r="C1103" s="4"/>
      <c r="D1103" s="4"/>
      <c r="E1103" s="4"/>
      <c r="F1103" s="4" t="s">
        <v>404</v>
      </c>
      <c r="G1103" s="4"/>
      <c r="I1103" s="11" t="s">
        <v>404</v>
      </c>
    </row>
    <row r="1104" spans="1:9">
      <c r="A1104" s="4"/>
      <c r="B1104" s="4"/>
      <c r="C1104" s="4"/>
      <c r="D1104" s="4"/>
      <c r="E1104" s="4"/>
      <c r="G1104" s="4"/>
      <c r="I1104" s="4"/>
    </row>
    <row r="1105" spans="1:11">
      <c r="A1105" s="4"/>
      <c r="B1105" s="4" t="s">
        <v>513</v>
      </c>
      <c r="C1105" s="7">
        <v>119701</v>
      </c>
      <c r="D1105" s="4" t="s">
        <v>32</v>
      </c>
      <c r="E1105" s="7">
        <v>2997.0092138083401</v>
      </c>
      <c r="F1105" s="12">
        <v>358744999.90207201</v>
      </c>
      <c r="G1105" s="4"/>
      <c r="I1105" s="12">
        <v>358744999.90207201</v>
      </c>
    </row>
    <row r="1106" spans="1:11">
      <c r="A1106" s="4"/>
      <c r="B1106" s="4"/>
      <c r="C1106" s="4"/>
      <c r="D1106" s="4"/>
      <c r="E1106" s="4"/>
      <c r="G1106" s="4"/>
      <c r="I1106" s="4"/>
    </row>
    <row r="1107" spans="1:11">
      <c r="A1107" s="4"/>
      <c r="B1107" s="4" t="s">
        <v>625</v>
      </c>
      <c r="C1107" s="7">
        <v>119701</v>
      </c>
      <c r="D1107" s="4" t="s">
        <v>32</v>
      </c>
      <c r="E1107" s="7">
        <v>3484.05610735445</v>
      </c>
      <c r="F1107" s="12">
        <v>417045000.106435</v>
      </c>
      <c r="G1107" s="4"/>
      <c r="I1107" s="12">
        <v>417045000.106435</v>
      </c>
    </row>
    <row r="1108" spans="1:11">
      <c r="B1108" s="5" t="s">
        <v>626</v>
      </c>
      <c r="C1108" s="5"/>
      <c r="D1108" s="5"/>
      <c r="E1108" s="5"/>
      <c r="F1108" s="8">
        <f>SUM(I692:I782,I784:I796,I798:I1083,I1085:I1104,I1106:I1106,I1108:I1108)</f>
        <v>417045000.10643524</v>
      </c>
      <c r="G1108" s="5"/>
      <c r="J1108" s="8">
        <f>PRODUCT(F1108,G1108)</f>
        <v>417045000.10643524</v>
      </c>
      <c r="K1108" s="5"/>
    </row>
    <row r="1110" spans="1:11">
      <c r="A1110" s="5"/>
      <c r="B1110" s="5" t="s">
        <v>352</v>
      </c>
    </row>
    <row r="1111" spans="1:11">
      <c r="A1111" s="4"/>
      <c r="B1111" s="4"/>
      <c r="C1111" s="4"/>
      <c r="D1111" s="4"/>
      <c r="E1111" s="4"/>
      <c r="G1111" s="4"/>
      <c r="I1111" s="4"/>
    </row>
    <row r="1112" spans="1:11">
      <c r="A1112" s="4"/>
      <c r="B1112" s="4" t="s">
        <v>357</v>
      </c>
      <c r="C1112" s="4"/>
      <c r="D1112" s="4"/>
      <c r="E1112" s="4"/>
      <c r="G1112" s="4"/>
      <c r="I1112" s="4"/>
    </row>
    <row r="1114" spans="1:11">
      <c r="A1114" s="9"/>
      <c r="B1114" s="9" t="s">
        <v>359</v>
      </c>
    </row>
    <row r="1115" spans="1:11">
      <c r="A1115" s="4"/>
      <c r="B1115" s="4"/>
      <c r="C1115" s="4"/>
      <c r="D1115" s="4"/>
      <c r="E1115" s="4"/>
      <c r="G1115" s="4"/>
      <c r="H1115" s="4"/>
    </row>
    <row r="1116" spans="1:11">
      <c r="A1116" s="4"/>
      <c r="B1116" s="4" t="s">
        <v>359</v>
      </c>
      <c r="C1116" s="4"/>
      <c r="D1116" s="4"/>
      <c r="E1116" s="4"/>
      <c r="G1116" s="4"/>
      <c r="H1116" s="4"/>
    </row>
    <row r="1117" spans="1:11">
      <c r="A1117" s="4"/>
      <c r="B1117" s="4" t="s">
        <v>516</v>
      </c>
      <c r="C1117" s="7">
        <v>5713</v>
      </c>
      <c r="D1117" s="4" t="s">
        <v>32</v>
      </c>
      <c r="E1117" s="7">
        <v>250</v>
      </c>
      <c r="F1117" s="7">
        <f>C1117*E1117</f>
        <v>1428250</v>
      </c>
      <c r="G1117" s="4"/>
      <c r="H1117" s="13">
        <f>PRODUCT(F1117,G1117)</f>
        <v>1428250</v>
      </c>
    </row>
    <row r="1118" spans="1:11">
      <c r="A1118" s="4"/>
      <c r="B1118" s="4" t="s">
        <v>361</v>
      </c>
      <c r="C1118" s="7">
        <v>841</v>
      </c>
      <c r="D1118" s="4" t="s">
        <v>32</v>
      </c>
      <c r="E1118" s="7">
        <v>35</v>
      </c>
      <c r="F1118" s="7">
        <f>C1118*E1118</f>
        <v>29435</v>
      </c>
      <c r="G1118" s="4"/>
      <c r="H1118" s="7">
        <f>PRODUCT(F1118,G1118)</f>
        <v>29435</v>
      </c>
    </row>
    <row r="1119" spans="1:11">
      <c r="A1119" s="4"/>
      <c r="B1119" s="4" t="s">
        <v>362</v>
      </c>
      <c r="C1119" s="7">
        <v>2</v>
      </c>
      <c r="D1119" s="4" t="s">
        <v>46</v>
      </c>
      <c r="E1119" s="7">
        <v>150000</v>
      </c>
      <c r="F1119" s="7">
        <f>C1119*E1119</f>
        <v>300000</v>
      </c>
      <c r="G1119" s="4"/>
      <c r="H1119" s="7">
        <f>PRODUCT(F1119,G1119)</f>
        <v>300000</v>
      </c>
    </row>
    <row r="1120" spans="1:11">
      <c r="A1120" s="4"/>
      <c r="B1120" s="4" t="s">
        <v>363</v>
      </c>
      <c r="C1120" s="7">
        <v>164455</v>
      </c>
      <c r="D1120" s="4" t="s">
        <v>32</v>
      </c>
      <c r="E1120" s="7">
        <v>1</v>
      </c>
      <c r="F1120" s="7">
        <f>C1120*E1120</f>
        <v>164455</v>
      </c>
      <c r="G1120" s="4"/>
      <c r="H1120" s="7">
        <f>PRODUCT(F1120,G1120)</f>
        <v>164455</v>
      </c>
    </row>
    <row r="1121" spans="1:9">
      <c r="A1121" s="4"/>
      <c r="B1121" s="4"/>
      <c r="C1121" s="4"/>
      <c r="D1121" s="4"/>
      <c r="E1121" s="4"/>
      <c r="G1121" s="4"/>
      <c r="H1121" s="4"/>
    </row>
    <row r="1122" spans="1:9">
      <c r="A1122" s="4"/>
      <c r="B1122" s="4" t="s">
        <v>364</v>
      </c>
      <c r="C1122" s="7">
        <v>5713</v>
      </c>
      <c r="D1122" s="4" t="s">
        <v>32</v>
      </c>
      <c r="E1122" s="7">
        <v>336.45020129529098</v>
      </c>
      <c r="F1122" s="12">
        <v>1922140</v>
      </c>
      <c r="G1122" s="4"/>
      <c r="H1122" s="12">
        <v>1922140</v>
      </c>
    </row>
    <row r="1123" spans="1:9">
      <c r="A1123" s="4"/>
      <c r="B1123" s="4"/>
      <c r="C1123" s="4"/>
      <c r="D1123" s="4"/>
      <c r="E1123" s="4"/>
      <c r="G1123" s="4"/>
      <c r="H1123" s="4"/>
    </row>
    <row r="1124" spans="1:9">
      <c r="A1124" s="4"/>
      <c r="B1124" s="4" t="s">
        <v>60</v>
      </c>
      <c r="C1124" s="7">
        <v>10</v>
      </c>
      <c r="D1124" s="4" t="s">
        <v>61</v>
      </c>
      <c r="E1124" s="7">
        <v>1922140</v>
      </c>
      <c r="F1124" s="12">
        <v>192214</v>
      </c>
      <c r="G1124" s="4"/>
      <c r="H1124" s="7">
        <f>PRODUCT(F1124,G1124)</f>
        <v>192214</v>
      </c>
    </row>
    <row r="1125" spans="1:9">
      <c r="A1125" s="4"/>
      <c r="B1125" s="4" t="s">
        <v>62</v>
      </c>
      <c r="C1125" s="7">
        <v>5</v>
      </c>
      <c r="D1125" s="4" t="s">
        <v>61</v>
      </c>
      <c r="E1125" s="7">
        <v>2114354</v>
      </c>
      <c r="F1125" s="12">
        <v>105717.7</v>
      </c>
      <c r="G1125" s="4"/>
      <c r="H1125" s="7">
        <f>PRODUCT(F1125,G1125)</f>
        <v>105717.7</v>
      </c>
    </row>
    <row r="1126" spans="1:9">
      <c r="A1126" s="4"/>
      <c r="B1126" s="4" t="s">
        <v>365</v>
      </c>
      <c r="C1126" s="7">
        <v>3</v>
      </c>
      <c r="D1126" s="4" t="s">
        <v>61</v>
      </c>
      <c r="E1126" s="7">
        <v>2220071.7000000002</v>
      </c>
      <c r="F1126" s="12">
        <v>66602.150999999998</v>
      </c>
      <c r="G1126" s="4"/>
      <c r="H1126" s="7">
        <f>PRODUCT(F1126,G1126)</f>
        <v>66602.150999999998</v>
      </c>
    </row>
    <row r="1127" spans="1:9">
      <c r="A1127" s="4"/>
      <c r="B1127" s="4" t="s">
        <v>9</v>
      </c>
      <c r="C1127" s="7">
        <v>5731</v>
      </c>
      <c r="D1127" s="4" t="s">
        <v>32</v>
      </c>
      <c r="E1127" s="7">
        <v>399.00084644913602</v>
      </c>
      <c r="F1127" s="12">
        <v>2286673.8509999998</v>
      </c>
      <c r="G1127" s="4"/>
      <c r="H1127" s="12">
        <v>2286673.8509999998</v>
      </c>
    </row>
    <row r="1128" spans="1:9">
      <c r="B1128" s="5" t="s">
        <v>517</v>
      </c>
      <c r="C1128" s="8">
        <v>5713</v>
      </c>
      <c r="D1128" s="5" t="s">
        <v>32</v>
      </c>
      <c r="E1128" s="8">
        <v>400.25798197094298</v>
      </c>
      <c r="F1128" s="8">
        <f>SUM(H1112:H1121,H1123:H1126,H1128:H1128)</f>
        <v>2286673.8510000003</v>
      </c>
      <c r="G1128" s="5"/>
      <c r="I1128" s="8">
        <f>PRODUCT(F1128,G1128)</f>
        <v>2286673.8510000003</v>
      </c>
    </row>
    <row r="1130" spans="1:9">
      <c r="A1130" s="9"/>
      <c r="B1130" s="9" t="s">
        <v>367</v>
      </c>
    </row>
    <row r="1131" spans="1:9">
      <c r="A1131" s="4"/>
      <c r="B1131" s="4"/>
      <c r="C1131" s="4"/>
      <c r="D1131" s="4"/>
      <c r="E1131" s="4"/>
      <c r="G1131" s="4"/>
      <c r="H1131" s="4"/>
    </row>
    <row r="1132" spans="1:9">
      <c r="A1132" s="4"/>
      <c r="B1132" s="4" t="s">
        <v>368</v>
      </c>
      <c r="C1132" s="4"/>
      <c r="D1132" s="4"/>
      <c r="E1132" s="4"/>
      <c r="G1132" s="4"/>
      <c r="H1132" s="4"/>
    </row>
    <row r="1133" spans="1:9">
      <c r="A1133" s="4"/>
      <c r="B1133" s="4"/>
      <c r="C1133" s="4"/>
      <c r="D1133" s="4"/>
      <c r="E1133" s="4"/>
      <c r="G1133" s="4"/>
      <c r="H1133" s="4"/>
    </row>
    <row r="1134" spans="1:9">
      <c r="A1134" s="4"/>
      <c r="B1134" s="4" t="s">
        <v>627</v>
      </c>
      <c r="C1134" s="4"/>
      <c r="D1134" s="4" t="s">
        <v>370</v>
      </c>
      <c r="E1134" s="4"/>
      <c r="G1134" s="4"/>
      <c r="H1134" s="4"/>
    </row>
    <row r="1135" spans="1:9">
      <c r="A1135" s="4"/>
      <c r="B1135" s="4"/>
      <c r="C1135" s="4"/>
      <c r="D1135" s="4"/>
      <c r="E1135" s="4"/>
      <c r="G1135" s="4"/>
      <c r="H1135" s="4"/>
    </row>
    <row r="1136" spans="1:9">
      <c r="A1136" s="4"/>
      <c r="B1136" s="4" t="s">
        <v>372</v>
      </c>
      <c r="C1136" s="7">
        <v>6401</v>
      </c>
      <c r="D1136" s="4" t="s">
        <v>32</v>
      </c>
      <c r="E1136" s="7">
        <v>350</v>
      </c>
      <c r="F1136" s="7">
        <f>C1136*E1136</f>
        <v>2240350</v>
      </c>
      <c r="G1136" s="4"/>
      <c r="H1136" s="7">
        <f>PRODUCT(F1136,G1136)</f>
        <v>2240350</v>
      </c>
    </row>
    <row r="1137" spans="1:8">
      <c r="A1137" s="4"/>
      <c r="B1137" s="4" t="s">
        <v>373</v>
      </c>
      <c r="C1137" s="7">
        <v>12801</v>
      </c>
      <c r="D1137" s="4" t="s">
        <v>32</v>
      </c>
      <c r="E1137" s="7">
        <v>150</v>
      </c>
      <c r="F1137" s="7">
        <f>C1137*E1137</f>
        <v>1920150</v>
      </c>
      <c r="G1137" s="4"/>
      <c r="H1137" s="7">
        <f>PRODUCT(F1137,G1137)</f>
        <v>1920150</v>
      </c>
    </row>
    <row r="1138" spans="1:8">
      <c r="A1138" s="4"/>
      <c r="B1138" s="4" t="s">
        <v>374</v>
      </c>
      <c r="C1138" s="7">
        <v>6401</v>
      </c>
      <c r="D1138" s="4" t="s">
        <v>32</v>
      </c>
      <c r="E1138" s="7">
        <v>250</v>
      </c>
      <c r="F1138" s="7">
        <f>C1138*E1138</f>
        <v>1600250</v>
      </c>
      <c r="G1138" s="4"/>
      <c r="H1138" s="7">
        <f>PRODUCT(F1138,G1138)</f>
        <v>1600250</v>
      </c>
    </row>
    <row r="1139" spans="1:8">
      <c r="A1139" s="4"/>
      <c r="B1139" s="4"/>
      <c r="C1139" s="4"/>
      <c r="D1139" s="4"/>
      <c r="E1139" s="4"/>
      <c r="G1139" s="4"/>
      <c r="H1139" s="4"/>
    </row>
    <row r="1140" spans="1:8">
      <c r="A1140" s="4"/>
      <c r="B1140" s="4" t="s">
        <v>628</v>
      </c>
      <c r="C1140" s="7">
        <v>25603</v>
      </c>
      <c r="D1140" s="4" t="s">
        <v>32</v>
      </c>
      <c r="E1140" s="7">
        <v>20</v>
      </c>
      <c r="F1140" s="7">
        <f>C1140*E1140</f>
        <v>512060</v>
      </c>
      <c r="G1140" s="4"/>
      <c r="H1140" s="7">
        <f>PRODUCT(F1140,G1140)</f>
        <v>512060</v>
      </c>
    </row>
    <row r="1141" spans="1:8">
      <c r="A1141" s="4"/>
      <c r="B1141" s="4" t="s">
        <v>629</v>
      </c>
      <c r="C1141" s="7">
        <v>80</v>
      </c>
      <c r="D1141" s="4" t="s">
        <v>32</v>
      </c>
      <c r="E1141" s="7">
        <v>1500</v>
      </c>
      <c r="F1141" s="7">
        <f>C1141*E1141</f>
        <v>120000</v>
      </c>
      <c r="G1141" s="4"/>
      <c r="H1141" s="7">
        <f>PRODUCT(F1141,G1141)</f>
        <v>120000</v>
      </c>
    </row>
    <row r="1142" spans="1:8">
      <c r="A1142" s="4"/>
      <c r="B1142" s="4" t="s">
        <v>379</v>
      </c>
      <c r="C1142" s="7">
        <v>1</v>
      </c>
      <c r="D1142" s="4" t="s">
        <v>44</v>
      </c>
      <c r="E1142" s="7">
        <v>350000</v>
      </c>
      <c r="F1142" s="7">
        <f>C1142*E1142</f>
        <v>350000</v>
      </c>
      <c r="G1142" s="4"/>
      <c r="H1142" s="7">
        <f>PRODUCT(F1142,G1142)</f>
        <v>350000</v>
      </c>
    </row>
    <row r="1143" spans="1:8">
      <c r="A1143" s="4"/>
      <c r="B1143" s="4" t="s">
        <v>527</v>
      </c>
      <c r="C1143" s="7">
        <v>1</v>
      </c>
      <c r="D1143" s="4" t="s">
        <v>44</v>
      </c>
      <c r="E1143" s="7">
        <v>150000</v>
      </c>
      <c r="F1143" s="7">
        <f>C1143*E1143</f>
        <v>150000</v>
      </c>
      <c r="G1143" s="4"/>
      <c r="H1143" s="7">
        <f>PRODUCT(F1143,G1143)</f>
        <v>150000</v>
      </c>
    </row>
    <row r="1144" spans="1:8">
      <c r="A1144" s="4"/>
      <c r="B1144" s="4" t="s">
        <v>381</v>
      </c>
      <c r="C1144" s="7">
        <v>1</v>
      </c>
      <c r="D1144" s="4" t="s">
        <v>44</v>
      </c>
      <c r="E1144" s="7">
        <v>150000</v>
      </c>
      <c r="F1144" s="7">
        <f>C1144*E1144</f>
        <v>150000</v>
      </c>
      <c r="G1144" s="4"/>
      <c r="H1144" s="7">
        <f>PRODUCT(F1144,G1144)</f>
        <v>150000</v>
      </c>
    </row>
    <row r="1145" spans="1:8">
      <c r="A1145" s="4"/>
      <c r="B1145" s="4" t="s">
        <v>630</v>
      </c>
      <c r="C1145" s="7">
        <v>1</v>
      </c>
      <c r="D1145" s="4" t="s">
        <v>44</v>
      </c>
      <c r="E1145" s="7">
        <v>250000</v>
      </c>
      <c r="F1145" s="7">
        <f>C1145*E1145</f>
        <v>250000</v>
      </c>
      <c r="G1145" s="4"/>
      <c r="H1145" s="7">
        <f>PRODUCT(F1145,G1145)</f>
        <v>250000</v>
      </c>
    </row>
    <row r="1146" spans="1:8">
      <c r="A1146" s="4"/>
      <c r="B1146" s="4" t="s">
        <v>631</v>
      </c>
      <c r="C1146" s="7">
        <v>1</v>
      </c>
      <c r="D1146" s="4" t="s">
        <v>44</v>
      </c>
      <c r="E1146" s="7">
        <v>350000</v>
      </c>
      <c r="F1146" s="7">
        <f>C1146*E1146</f>
        <v>350000</v>
      </c>
      <c r="G1146" s="4"/>
      <c r="H1146" s="7">
        <f>PRODUCT(F1146,G1146)</f>
        <v>350000</v>
      </c>
    </row>
    <row r="1147" spans="1:8">
      <c r="A1147" s="4"/>
      <c r="B1147" s="4" t="s">
        <v>364</v>
      </c>
      <c r="C1147" s="7">
        <v>28904</v>
      </c>
      <c r="D1147" s="4" t="s">
        <v>32</v>
      </c>
      <c r="E1147" s="7">
        <v>264.42049543315801</v>
      </c>
      <c r="F1147" s="12">
        <v>7642810</v>
      </c>
      <c r="G1147" s="4"/>
      <c r="H1147" s="12">
        <v>7642810</v>
      </c>
    </row>
    <row r="1148" spans="1:8">
      <c r="A1148" s="4"/>
      <c r="B1148" s="4"/>
      <c r="C1148" s="4"/>
      <c r="D1148" s="4"/>
      <c r="E1148" s="4"/>
      <c r="G1148" s="4"/>
      <c r="H1148" s="4"/>
    </row>
    <row r="1149" spans="1:8">
      <c r="A1149" s="4"/>
      <c r="B1149" s="4" t="s">
        <v>60</v>
      </c>
      <c r="C1149" s="7">
        <v>10</v>
      </c>
      <c r="D1149" s="4" t="s">
        <v>61</v>
      </c>
      <c r="E1149" s="7">
        <v>13045270</v>
      </c>
      <c r="F1149" s="12">
        <v>1304527</v>
      </c>
      <c r="G1149" s="4"/>
      <c r="H1149" s="7">
        <f>PRODUCT(F1149,G1149)</f>
        <v>1304527</v>
      </c>
    </row>
    <row r="1150" spans="1:8">
      <c r="A1150" s="4"/>
      <c r="B1150" s="4" t="s">
        <v>62</v>
      </c>
      <c r="C1150" s="7">
        <v>5</v>
      </c>
      <c r="D1150" s="4" t="s">
        <v>61</v>
      </c>
      <c r="E1150" s="7">
        <v>14349797</v>
      </c>
      <c r="F1150" s="12">
        <v>1017489.85</v>
      </c>
      <c r="G1150" s="4"/>
      <c r="H1150" s="7">
        <f>PRODUCT(F1150,G1150)</f>
        <v>1017489.85</v>
      </c>
    </row>
    <row r="1151" spans="1:8">
      <c r="A1151" s="4"/>
      <c r="B1151" s="4" t="s">
        <v>365</v>
      </c>
      <c r="C1151" s="7">
        <v>3</v>
      </c>
      <c r="D1151" s="4" t="s">
        <v>61</v>
      </c>
      <c r="E1151" s="7">
        <v>15367286.85</v>
      </c>
      <c r="F1151" s="12">
        <v>461018.60550000001</v>
      </c>
      <c r="G1151" s="4"/>
      <c r="H1151" s="7">
        <f>PRODUCT(F1151,G1151)</f>
        <v>461018.60550000001</v>
      </c>
    </row>
    <row r="1152" spans="1:8">
      <c r="A1152" s="4"/>
      <c r="B1152" s="4" t="s">
        <v>9</v>
      </c>
      <c r="C1152" s="7">
        <v>28904</v>
      </c>
      <c r="D1152" s="4" t="s">
        <v>32</v>
      </c>
      <c r="E1152" s="7">
        <v>360.70597341198402</v>
      </c>
      <c r="F1152" s="12">
        <v>10425845.455499999</v>
      </c>
      <c r="G1152" s="4"/>
      <c r="H1152" s="12">
        <v>10425845.455499999</v>
      </c>
    </row>
    <row r="1153" spans="1:13">
      <c r="B1153" s="5" t="s">
        <v>383</v>
      </c>
      <c r="C1153" s="8">
        <v>25603</v>
      </c>
      <c r="D1153" s="5" t="s">
        <v>32</v>
      </c>
      <c r="E1153" s="8">
        <v>407.21186796469198</v>
      </c>
      <c r="F1153" s="8">
        <f>SUM(H1131:H1146,H1148:H1151,H1153:H1153)</f>
        <v>10425845.455499999</v>
      </c>
      <c r="G1153" s="5"/>
      <c r="I1153" s="8">
        <f>PRODUCT(F1153,G1153)</f>
        <v>10425845.455499999</v>
      </c>
    </row>
    <row r="1155" spans="1:13">
      <c r="A1155" s="9"/>
      <c r="B1155" s="9" t="s">
        <v>384</v>
      </c>
    </row>
    <row r="1156" spans="1:13">
      <c r="A1156" s="4"/>
      <c r="B1156" s="4"/>
      <c r="C1156" s="4"/>
      <c r="D1156" s="4"/>
      <c r="E1156" s="4"/>
      <c r="G1156" s="4"/>
      <c r="H1156" s="4"/>
      <c r="K1156" s="4"/>
      <c r="L1156" s="4"/>
      <c r="M1156" s="4"/>
    </row>
    <row r="1157" spans="1:13">
      <c r="A1157" s="4"/>
      <c r="B1157" s="4" t="s">
        <v>384</v>
      </c>
      <c r="C1157" s="4"/>
      <c r="D1157" s="4"/>
      <c r="E1157" s="4"/>
      <c r="G1157" s="4"/>
      <c r="H1157" s="4"/>
      <c r="K1157" s="4"/>
      <c r="L1157" s="4"/>
      <c r="M1157" s="4"/>
    </row>
    <row r="1158" spans="1:13">
      <c r="A1158" s="4"/>
      <c r="B1158" s="4" t="s">
        <v>385</v>
      </c>
      <c r="C1158" s="7">
        <v>7142</v>
      </c>
      <c r="D1158" s="4" t="s">
        <v>32</v>
      </c>
      <c r="E1158" s="7">
        <v>100</v>
      </c>
      <c r="F1158" s="7">
        <f>C1158*E1158</f>
        <v>714200</v>
      </c>
      <c r="G1158" s="4"/>
      <c r="H1158" s="7">
        <f>PRODUCT(F1158,G1158)</f>
        <v>714200</v>
      </c>
      <c r="K1158" s="4"/>
      <c r="L1158" s="7">
        <v>150</v>
      </c>
      <c r="M1158" s="12">
        <v>186.45</v>
      </c>
    </row>
    <row r="1159" spans="1:13">
      <c r="A1159" s="4"/>
      <c r="B1159" s="4" t="s">
        <v>386</v>
      </c>
      <c r="C1159" s="7">
        <v>4434</v>
      </c>
      <c r="D1159" s="4" t="s">
        <v>387</v>
      </c>
      <c r="E1159" s="7">
        <v>120</v>
      </c>
      <c r="F1159" s="7">
        <f>C1159*E1159</f>
        <v>532080</v>
      </c>
      <c r="G1159" s="4"/>
      <c r="H1159" s="7">
        <f>PRODUCT(F1159,G1159)</f>
        <v>532080</v>
      </c>
      <c r="K1159" s="4"/>
      <c r="L1159" s="7">
        <v>200</v>
      </c>
      <c r="M1159" s="12">
        <v>248.6</v>
      </c>
    </row>
    <row r="1160" spans="1:13">
      <c r="A1160" s="4"/>
      <c r="B1160" s="4" t="s">
        <v>388</v>
      </c>
      <c r="C1160" s="7">
        <v>110.85</v>
      </c>
      <c r="D1160" s="4" t="s">
        <v>46</v>
      </c>
      <c r="E1160" s="7">
        <v>6000</v>
      </c>
      <c r="F1160" s="7">
        <f>C1160*E1160</f>
        <v>665100</v>
      </c>
      <c r="G1160" s="4"/>
      <c r="H1160" s="7">
        <f>PRODUCT(F1160,G1160)</f>
        <v>665100</v>
      </c>
      <c r="K1160" s="4"/>
      <c r="L1160" s="7">
        <v>10000</v>
      </c>
      <c r="M1160" s="12">
        <v>12430</v>
      </c>
    </row>
    <row r="1161" spans="1:13">
      <c r="A1161" s="4"/>
      <c r="B1161" s="4" t="s">
        <v>389</v>
      </c>
      <c r="C1161" s="7">
        <v>7142</v>
      </c>
      <c r="D1161" s="4" t="s">
        <v>32</v>
      </c>
      <c r="E1161" s="7">
        <v>12</v>
      </c>
      <c r="F1161" s="7">
        <f>C1161*E1161</f>
        <v>85704</v>
      </c>
      <c r="G1161" s="4"/>
      <c r="H1161" s="7">
        <f>PRODUCT(F1161,G1161)</f>
        <v>85704</v>
      </c>
      <c r="K1161" s="4"/>
      <c r="L1161" s="7">
        <v>10</v>
      </c>
      <c r="M1161" s="12">
        <v>12.43</v>
      </c>
    </row>
    <row r="1162" spans="1:13">
      <c r="A1162" s="4"/>
      <c r="B1162" s="4" t="s">
        <v>632</v>
      </c>
      <c r="C1162" s="7">
        <v>1</v>
      </c>
      <c r="D1162" s="4" t="s">
        <v>46</v>
      </c>
      <c r="E1162" s="7">
        <v>1000000</v>
      </c>
      <c r="F1162" s="7">
        <f>C1162*E1162</f>
        <v>1000000</v>
      </c>
      <c r="G1162" s="4"/>
      <c r="H1162" s="7">
        <f>PRODUCT(F1162,G1162)</f>
        <v>1000000</v>
      </c>
      <c r="K1162" s="4"/>
      <c r="L1162" s="4"/>
      <c r="M1162" s="4"/>
    </row>
    <row r="1163" spans="1:13">
      <c r="A1163" s="4"/>
      <c r="B1163" s="4" t="s">
        <v>390</v>
      </c>
      <c r="C1163" s="7">
        <v>7142</v>
      </c>
      <c r="D1163" s="4" t="s">
        <v>32</v>
      </c>
      <c r="E1163" s="7">
        <v>20</v>
      </c>
      <c r="F1163" s="7">
        <f>C1163*E1163</f>
        <v>142840</v>
      </c>
      <c r="G1163" s="4"/>
      <c r="H1163" s="7">
        <f>PRODUCT(F1163,G1163)</f>
        <v>142840</v>
      </c>
      <c r="K1163" s="4"/>
      <c r="L1163" s="4"/>
      <c r="M1163" s="4"/>
    </row>
    <row r="1164" spans="1:13">
      <c r="A1164" s="4"/>
      <c r="B1164" s="4"/>
      <c r="C1164" s="4"/>
      <c r="D1164" s="4"/>
      <c r="E1164" s="4"/>
      <c r="G1164" s="4"/>
      <c r="H1164" s="4"/>
      <c r="K1164" s="4"/>
      <c r="L1164" s="4"/>
      <c r="M1164" s="4"/>
    </row>
    <row r="1165" spans="1:13">
      <c r="A1165" s="4"/>
      <c r="B1165" s="4" t="s">
        <v>364</v>
      </c>
      <c r="C1165" s="7">
        <v>7142</v>
      </c>
      <c r="D1165" s="4" t="s">
        <v>32</v>
      </c>
      <c r="E1165" s="7">
        <v>439.64211705404603</v>
      </c>
      <c r="F1165" s="12">
        <v>3139924</v>
      </c>
      <c r="G1165" s="4"/>
      <c r="H1165" s="12">
        <v>3139924</v>
      </c>
      <c r="K1165" s="4"/>
      <c r="L1165" s="4"/>
      <c r="M1165" s="4"/>
    </row>
    <row r="1166" spans="1:13">
      <c r="A1166" s="4"/>
      <c r="B1166" s="4"/>
      <c r="C1166" s="4"/>
      <c r="D1166" s="4"/>
      <c r="E1166" s="4"/>
      <c r="G1166" s="4"/>
      <c r="H1166" s="4"/>
      <c r="K1166" s="4"/>
      <c r="L1166" s="4"/>
      <c r="M1166" s="4"/>
    </row>
    <row r="1167" spans="1:13">
      <c r="A1167" s="4"/>
      <c r="B1167" s="4" t="s">
        <v>60</v>
      </c>
      <c r="C1167" s="7">
        <v>10</v>
      </c>
      <c r="D1167" s="4" t="s">
        <v>61</v>
      </c>
      <c r="E1167" s="7">
        <v>4282764</v>
      </c>
      <c r="F1167" s="12">
        <v>428276.4</v>
      </c>
      <c r="G1167" s="4"/>
      <c r="H1167" s="7">
        <f>PRODUCT(F1167,G1167)</f>
        <v>428276.4</v>
      </c>
      <c r="K1167" s="4"/>
      <c r="L1167" s="4"/>
      <c r="M1167" s="4"/>
    </row>
    <row r="1168" spans="1:13">
      <c r="A1168" s="4"/>
      <c r="B1168" s="4" t="s">
        <v>62</v>
      </c>
      <c r="C1168" s="7">
        <v>5</v>
      </c>
      <c r="D1168" s="4" t="s">
        <v>61</v>
      </c>
      <c r="E1168" s="7">
        <v>4711040.4000000004</v>
      </c>
      <c r="F1168" s="12">
        <v>235552.02</v>
      </c>
      <c r="G1168" s="4"/>
      <c r="H1168" s="7">
        <f>PRODUCT(F1168,G1168)</f>
        <v>235552.02</v>
      </c>
      <c r="K1168" s="4"/>
      <c r="L1168" s="4"/>
      <c r="M1168" s="4"/>
    </row>
    <row r="1169" spans="1:13">
      <c r="A1169" s="4"/>
      <c r="B1169" s="4" t="s">
        <v>365</v>
      </c>
      <c r="C1169" s="7">
        <v>3</v>
      </c>
      <c r="D1169" s="4" t="s">
        <v>61</v>
      </c>
      <c r="E1169" s="7">
        <v>4946592.42</v>
      </c>
      <c r="F1169" s="12">
        <v>148397.7726</v>
      </c>
      <c r="G1169" s="4"/>
      <c r="H1169" s="7">
        <f>PRODUCT(F1169,G1169)</f>
        <v>148397.7726</v>
      </c>
      <c r="K1169" s="4"/>
      <c r="L1169" s="4"/>
      <c r="M1169" s="4"/>
    </row>
    <row r="1170" spans="1:13">
      <c r="A1170" s="4"/>
      <c r="B1170" s="4" t="s">
        <v>9</v>
      </c>
      <c r="C1170" s="7">
        <v>7142</v>
      </c>
      <c r="D1170" s="4" t="s">
        <v>32</v>
      </c>
      <c r="E1170" s="7">
        <v>553.36743105572702</v>
      </c>
      <c r="F1170" s="12">
        <v>3952150.1926000002</v>
      </c>
      <c r="G1170" s="4"/>
      <c r="H1170" s="12">
        <v>3952150.1926000002</v>
      </c>
      <c r="K1170" s="4"/>
      <c r="L1170" s="4"/>
      <c r="M1170" s="4"/>
    </row>
    <row r="1171" spans="1:13">
      <c r="B1171" s="5" t="s">
        <v>391</v>
      </c>
      <c r="C1171" s="8">
        <v>7142</v>
      </c>
      <c r="D1171" s="5" t="s">
        <v>32</v>
      </c>
      <c r="E1171" s="8">
        <v>553.36743105572702</v>
      </c>
      <c r="F1171" s="8">
        <f>SUM(H1156:H1164,H1166:H1169,H1171:H1171)</f>
        <v>3952150.1925999997</v>
      </c>
      <c r="G1171" s="5"/>
      <c r="I1171" s="8">
        <f>PRODUCT(F1171,G1171)</f>
        <v>3952150.1925999997</v>
      </c>
    </row>
    <row r="1173" spans="1:13">
      <c r="A1173" s="9"/>
      <c r="B1173" s="9" t="s">
        <v>530</v>
      </c>
    </row>
    <row r="1174" spans="1:13">
      <c r="A1174" s="4"/>
      <c r="B1174" s="4"/>
      <c r="C1174" s="4"/>
      <c r="D1174" s="4"/>
      <c r="E1174" s="4"/>
      <c r="G1174" s="4"/>
      <c r="H1174" s="4"/>
    </row>
    <row r="1175" spans="1:13">
      <c r="A1175" s="4"/>
      <c r="B1175" s="4" t="s">
        <v>393</v>
      </c>
      <c r="C1175" s="4"/>
      <c r="D1175" s="4"/>
      <c r="E1175" s="4"/>
      <c r="G1175" s="4"/>
      <c r="H1175" s="4"/>
    </row>
    <row r="1176" spans="1:13">
      <c r="A1176" s="4"/>
      <c r="B1176" s="4"/>
      <c r="C1176" s="4"/>
      <c r="D1176" s="4"/>
      <c r="E1176" s="4"/>
      <c r="G1176" s="4"/>
      <c r="H1176" s="4"/>
    </row>
    <row r="1177" spans="1:13">
      <c r="A1177" s="4"/>
      <c r="B1177" s="4" t="s">
        <v>394</v>
      </c>
      <c r="C1177" s="4"/>
      <c r="D1177" s="4" t="s">
        <v>370</v>
      </c>
      <c r="E1177" s="4"/>
      <c r="G1177" s="4"/>
      <c r="H1177" s="4"/>
    </row>
    <row r="1178" spans="1:13">
      <c r="A1178" s="4"/>
      <c r="B1178" s="4"/>
      <c r="C1178" s="4"/>
      <c r="D1178" s="4"/>
      <c r="E1178" s="4"/>
      <c r="G1178" s="4"/>
      <c r="H1178" s="4"/>
    </row>
    <row r="1179" spans="1:13">
      <c r="A1179" s="4"/>
      <c r="B1179" s="4" t="s">
        <v>400</v>
      </c>
      <c r="C1179" s="7">
        <v>32085</v>
      </c>
      <c r="D1179" s="4" t="s">
        <v>32</v>
      </c>
      <c r="E1179" s="13">
        <v>7.117</v>
      </c>
      <c r="F1179" s="7">
        <f>C1179*E1179</f>
        <v>228348.94500000001</v>
      </c>
      <c r="G1179" s="4"/>
      <c r="H1179" s="7">
        <f>PRODUCT(F1179,G1179)</f>
        <v>228348.94500000001</v>
      </c>
    </row>
    <row r="1180" spans="1:13">
      <c r="A1180" s="4"/>
      <c r="B1180" s="4" t="s">
        <v>633</v>
      </c>
      <c r="C1180" s="4"/>
      <c r="D1180" s="4"/>
      <c r="E1180" s="4"/>
      <c r="F1180" s="4" t="s">
        <v>404</v>
      </c>
      <c r="G1180" s="4"/>
      <c r="H1180" s="11" t="s">
        <v>404</v>
      </c>
    </row>
    <row r="1181" spans="1:13">
      <c r="A1181" s="4"/>
      <c r="B1181" s="4" t="s">
        <v>401</v>
      </c>
      <c r="C1181" s="7">
        <v>7142</v>
      </c>
      <c r="D1181" s="4" t="s">
        <v>32</v>
      </c>
      <c r="E1181" s="13">
        <v>25.827999999999999</v>
      </c>
      <c r="F1181" s="7">
        <f>C1181*E1181</f>
        <v>184463.576</v>
      </c>
      <c r="G1181" s="4"/>
      <c r="H1181" s="7">
        <f>PRODUCT(F1181,G1181)</f>
        <v>184463.576</v>
      </c>
    </row>
    <row r="1182" spans="1:13">
      <c r="A1182" s="4"/>
      <c r="B1182" s="4" t="s">
        <v>402</v>
      </c>
      <c r="C1182" s="7">
        <v>32085</v>
      </c>
      <c r="D1182" s="4" t="s">
        <v>32</v>
      </c>
      <c r="E1182" s="13">
        <v>4.2240000000000002</v>
      </c>
      <c r="F1182" s="7">
        <f>C1182*E1182</f>
        <v>135527.04000000001</v>
      </c>
      <c r="G1182" s="4"/>
      <c r="H1182" s="7">
        <f>PRODUCT(F1182,G1182)</f>
        <v>135527.04000000001</v>
      </c>
    </row>
    <row r="1183" spans="1:13">
      <c r="A1183" s="4"/>
      <c r="B1183" s="4" t="s">
        <v>403</v>
      </c>
      <c r="C1183" s="4"/>
      <c r="D1183" s="4"/>
      <c r="E1183" s="4"/>
      <c r="F1183" s="4" t="s">
        <v>404</v>
      </c>
      <c r="G1183" s="4"/>
      <c r="H1183" s="11" t="s">
        <v>404</v>
      </c>
    </row>
    <row r="1184" spans="1:13">
      <c r="A1184" s="4"/>
      <c r="B1184" s="4" t="s">
        <v>405</v>
      </c>
      <c r="C1184" s="4"/>
      <c r="D1184" s="4"/>
      <c r="E1184" s="4"/>
      <c r="F1184" s="4" t="s">
        <v>404</v>
      </c>
      <c r="G1184" s="4"/>
      <c r="H1184" s="11" t="s">
        <v>404</v>
      </c>
    </row>
    <row r="1185" spans="1:9">
      <c r="A1185" s="4"/>
      <c r="B1185" s="4" t="s">
        <v>406</v>
      </c>
      <c r="C1185" s="7">
        <v>32085</v>
      </c>
      <c r="D1185" s="4" t="s">
        <v>32</v>
      </c>
      <c r="E1185" s="13">
        <v>1.6830000000000001</v>
      </c>
      <c r="F1185" s="7">
        <f>C1185*E1185</f>
        <v>53999.055</v>
      </c>
      <c r="G1185" s="4"/>
      <c r="H1185" s="7">
        <f>PRODUCT(F1185,G1185)</f>
        <v>53999.055</v>
      </c>
    </row>
    <row r="1186" spans="1:9">
      <c r="A1186" s="4"/>
      <c r="B1186" s="4" t="s">
        <v>407</v>
      </c>
      <c r="C1186" s="7">
        <v>32085</v>
      </c>
      <c r="D1186" s="4" t="s">
        <v>32</v>
      </c>
      <c r="E1186" s="13">
        <v>23.6</v>
      </c>
      <c r="F1186" s="7">
        <f>C1186*E1186</f>
        <v>757206</v>
      </c>
      <c r="G1186" s="4"/>
      <c r="H1186" s="7">
        <f>PRODUCT(F1186,G1186)</f>
        <v>757206</v>
      </c>
    </row>
    <row r="1187" spans="1:9">
      <c r="A1187" s="4"/>
      <c r="B1187" s="4" t="s">
        <v>409</v>
      </c>
      <c r="C1187" s="7">
        <v>32085</v>
      </c>
      <c r="D1187" s="4" t="s">
        <v>32</v>
      </c>
      <c r="E1187" s="13">
        <v>116.7</v>
      </c>
      <c r="F1187" s="7">
        <f>C1187*E1187</f>
        <v>3744319.5</v>
      </c>
      <c r="G1187" s="4"/>
      <c r="H1187" s="7">
        <f>PRODUCT(F1187,G1187)</f>
        <v>3744319.5</v>
      </c>
    </row>
    <row r="1188" spans="1:9">
      <c r="A1188" s="4"/>
      <c r="B1188" s="4" t="s">
        <v>634</v>
      </c>
      <c r="C1188" s="4"/>
      <c r="D1188" s="4"/>
      <c r="E1188" s="4"/>
      <c r="G1188" s="4"/>
      <c r="H1188" s="4"/>
    </row>
    <row r="1189" spans="1:9">
      <c r="A1189" s="4"/>
      <c r="B1189" s="4"/>
      <c r="C1189" s="4"/>
      <c r="D1189" s="4"/>
      <c r="E1189" s="4"/>
      <c r="G1189" s="4"/>
      <c r="H1189" s="4"/>
    </row>
    <row r="1190" spans="1:9">
      <c r="A1190" s="4"/>
      <c r="B1190" s="4" t="s">
        <v>364</v>
      </c>
      <c r="C1190" s="7">
        <v>32115</v>
      </c>
      <c r="D1190" s="4" t="s">
        <v>32</v>
      </c>
      <c r="E1190" s="7">
        <v>158.92461827806301</v>
      </c>
      <c r="F1190" s="12">
        <v>5103864.1160000004</v>
      </c>
      <c r="G1190" s="4"/>
      <c r="H1190" s="12">
        <v>5103864.1160000004</v>
      </c>
    </row>
    <row r="1191" spans="1:9">
      <c r="A1191" s="4"/>
      <c r="B1191" s="4"/>
      <c r="C1191" s="4"/>
      <c r="D1191" s="4"/>
      <c r="E1191" s="4"/>
      <c r="G1191" s="4"/>
      <c r="H1191" s="4"/>
    </row>
    <row r="1192" spans="1:9">
      <c r="A1192" s="4"/>
      <c r="B1192" s="4" t="s">
        <v>60</v>
      </c>
      <c r="C1192" s="7">
        <v>10</v>
      </c>
      <c r="D1192" s="4" t="s">
        <v>61</v>
      </c>
      <c r="E1192" s="7">
        <v>10207728.232000001</v>
      </c>
      <c r="F1192" s="12">
        <v>1020772.8232</v>
      </c>
      <c r="G1192" s="4"/>
      <c r="H1192" s="7">
        <f>PRODUCT(F1192,G1192)</f>
        <v>1020772.8232</v>
      </c>
    </row>
    <row r="1193" spans="1:9">
      <c r="A1193" s="4"/>
      <c r="B1193" s="4" t="s">
        <v>62</v>
      </c>
      <c r="C1193" s="7">
        <v>5</v>
      </c>
      <c r="D1193" s="4" t="s">
        <v>61</v>
      </c>
      <c r="E1193" s="7">
        <v>11228501.055199999</v>
      </c>
      <c r="F1193" s="12">
        <v>561425.05275999999</v>
      </c>
      <c r="G1193" s="4"/>
      <c r="H1193" s="7">
        <f>PRODUCT(F1193,G1193)</f>
        <v>561425.05275999999</v>
      </c>
    </row>
    <row r="1194" spans="1:9">
      <c r="A1194" s="4"/>
      <c r="B1194" s="4" t="s">
        <v>365</v>
      </c>
      <c r="C1194" s="7">
        <v>3</v>
      </c>
      <c r="D1194" s="4" t="s">
        <v>61</v>
      </c>
      <c r="E1194" s="7">
        <v>11789926.107960001</v>
      </c>
      <c r="F1194" s="12">
        <v>353697.78323880001</v>
      </c>
      <c r="G1194" s="4"/>
      <c r="H1194" s="7">
        <f>PRODUCT(F1194,G1194)</f>
        <v>353697.78323880001</v>
      </c>
    </row>
    <row r="1195" spans="1:9">
      <c r="A1195" s="4"/>
      <c r="B1195" s="4" t="s">
        <v>9</v>
      </c>
      <c r="C1195" s="7">
        <v>32115</v>
      </c>
      <c r="D1195" s="4" t="s">
        <v>32</v>
      </c>
      <c r="E1195" s="7">
        <v>219.20472599093301</v>
      </c>
      <c r="F1195" s="12">
        <v>7039759.7751987996</v>
      </c>
      <c r="G1195" s="4"/>
      <c r="H1195" s="12">
        <v>7039759.7751987996</v>
      </c>
    </row>
    <row r="1196" spans="1:9">
      <c r="B1196" s="5" t="s">
        <v>533</v>
      </c>
      <c r="C1196" s="8">
        <v>32085</v>
      </c>
      <c r="D1196" s="5" t="s">
        <v>32</v>
      </c>
      <c r="E1196" s="8">
        <v>219.40968599653399</v>
      </c>
      <c r="F1196" s="8">
        <f>SUM(H1174:H1189,H1191:H1194,H1196:H1196)</f>
        <v>7039759.7751988014</v>
      </c>
      <c r="G1196" s="5"/>
      <c r="I1196" s="8">
        <f>PRODUCT(F1196,G1196)</f>
        <v>7039759.7751988014</v>
      </c>
    </row>
    <row r="1198" spans="1:9">
      <c r="A1198" s="4"/>
      <c r="B1198" s="4"/>
      <c r="C1198" s="4"/>
      <c r="D1198" s="4"/>
      <c r="E1198" s="4"/>
      <c r="G1198" s="4"/>
      <c r="I1198" s="4"/>
    </row>
    <row r="1199" spans="1:9">
      <c r="A1199" s="4"/>
      <c r="B1199" s="4" t="s">
        <v>411</v>
      </c>
      <c r="C1199" s="7">
        <v>164455</v>
      </c>
      <c r="D1199" s="4" t="s">
        <v>32</v>
      </c>
      <c r="E1199" s="7">
        <v>144.13930421269501</v>
      </c>
      <c r="F1199" s="12">
        <v>23704429.274298798</v>
      </c>
      <c r="G1199" s="4"/>
      <c r="I1199" s="12">
        <v>23704429.274298798</v>
      </c>
    </row>
    <row r="1200" spans="1:9">
      <c r="A1200" s="4"/>
      <c r="B1200" s="4"/>
      <c r="C1200" s="4"/>
      <c r="D1200" s="4"/>
      <c r="E1200" s="4"/>
      <c r="G1200" s="4"/>
      <c r="I1200" s="4"/>
    </row>
    <row r="1201" spans="1:9">
      <c r="A1201" s="4"/>
      <c r="B1201" s="4" t="s">
        <v>413</v>
      </c>
      <c r="C1201" s="4"/>
      <c r="D1201" s="4"/>
      <c r="E1201" s="4"/>
      <c r="G1201" s="4"/>
      <c r="I1201" s="4"/>
    </row>
    <row r="1202" spans="1:9">
      <c r="A1202" s="4"/>
      <c r="B1202" s="4" t="s">
        <v>365</v>
      </c>
      <c r="C1202" s="7">
        <v>1</v>
      </c>
      <c r="D1202" s="4" t="s">
        <v>44</v>
      </c>
      <c r="E1202" s="4"/>
      <c r="F1202" s="4" t="s">
        <v>414</v>
      </c>
      <c r="G1202" s="4"/>
      <c r="I1202" s="11" t="s">
        <v>414</v>
      </c>
    </row>
    <row r="1203" spans="1:9">
      <c r="A1203" s="4"/>
      <c r="B1203" s="4" t="s">
        <v>415</v>
      </c>
      <c r="C1203" s="7">
        <v>10</v>
      </c>
      <c r="D1203" s="4" t="s">
        <v>61</v>
      </c>
      <c r="E1203" s="7">
        <v>23704429.274298798</v>
      </c>
      <c r="F1203" s="12">
        <v>2370442.92742988</v>
      </c>
      <c r="G1203" s="4"/>
      <c r="I1203" s="7">
        <f>PRODUCT(F1203,G1203)</f>
        <v>2370442.92742988</v>
      </c>
    </row>
    <row r="1204" spans="1:9">
      <c r="A1204" s="4"/>
      <c r="B1204" s="4"/>
      <c r="C1204" s="4"/>
      <c r="D1204" s="4"/>
      <c r="E1204" s="4"/>
      <c r="G1204" s="4"/>
      <c r="I1204" s="4"/>
    </row>
    <row r="1205" spans="1:9">
      <c r="A1205" s="4"/>
      <c r="B1205" s="4" t="s">
        <v>416</v>
      </c>
      <c r="C1205" s="4"/>
      <c r="D1205" s="4"/>
      <c r="E1205" s="4"/>
      <c r="G1205" s="4"/>
      <c r="I1205" s="4"/>
    </row>
    <row r="1206" spans="1:9">
      <c r="A1206" s="4"/>
      <c r="B1206" s="4" t="s">
        <v>417</v>
      </c>
      <c r="C1206" s="7">
        <v>3</v>
      </c>
      <c r="D1206" s="4" t="s">
        <v>61</v>
      </c>
      <c r="E1206" s="7">
        <v>26074872.201728702</v>
      </c>
      <c r="F1206" s="12">
        <v>782246.16605186102</v>
      </c>
      <c r="G1206" s="4"/>
      <c r="I1206" s="7">
        <f>PRODUCT(F1206,G1206)</f>
        <v>782246.16605186102</v>
      </c>
    </row>
    <row r="1207" spans="1:9">
      <c r="A1207" s="4"/>
      <c r="B1207" s="4"/>
      <c r="C1207" s="4"/>
      <c r="D1207" s="4"/>
      <c r="E1207" s="4"/>
      <c r="G1207" s="4"/>
      <c r="I1207" s="4"/>
    </row>
    <row r="1208" spans="1:9">
      <c r="A1208" s="4"/>
      <c r="B1208" s="4" t="s">
        <v>418</v>
      </c>
      <c r="C1208" s="4"/>
      <c r="D1208" s="4"/>
      <c r="E1208" s="4"/>
      <c r="G1208" s="4"/>
      <c r="I1208" s="4"/>
    </row>
    <row r="1209" spans="1:9">
      <c r="A1209" s="4"/>
      <c r="B1209" s="4" t="s">
        <v>419</v>
      </c>
      <c r="C1209" s="15">
        <v>5</v>
      </c>
      <c r="D1209" s="4" t="s">
        <v>61</v>
      </c>
      <c r="E1209" s="7">
        <v>26074872.201728702</v>
      </c>
      <c r="F1209" s="12">
        <v>1303743.6100864401</v>
      </c>
      <c r="G1209" s="4"/>
      <c r="I1209" s="7">
        <f>PRODUCT(F1209,G1209)</f>
        <v>1303743.6100864401</v>
      </c>
    </row>
    <row r="1210" spans="1:9">
      <c r="A1210" s="4"/>
      <c r="B1210" s="4" t="s">
        <v>420</v>
      </c>
      <c r="C1210" s="15">
        <v>1</v>
      </c>
      <c r="D1210" s="4" t="s">
        <v>61</v>
      </c>
      <c r="E1210" s="7">
        <v>28160861.977867</v>
      </c>
      <c r="F1210" s="12">
        <v>279137.61977867002</v>
      </c>
      <c r="G1210" s="4"/>
      <c r="I1210" s="7">
        <f>PRODUCT(F1210,G1210)</f>
        <v>279137.61977867002</v>
      </c>
    </row>
    <row r="1211" spans="1:9">
      <c r="A1211" s="4"/>
      <c r="B1211" s="4" t="s">
        <v>421</v>
      </c>
      <c r="C1211" s="4"/>
      <c r="D1211" s="4" t="s">
        <v>422</v>
      </c>
      <c r="E1211" s="4"/>
      <c r="G1211" s="4"/>
      <c r="I1211" s="7">
        <f>PRODUCT(F1211,G1211)</f>
        <v>0</v>
      </c>
    </row>
    <row r="1212" spans="1:9">
      <c r="A1212" s="4"/>
      <c r="B1212" s="4"/>
      <c r="C1212" s="4"/>
      <c r="D1212" s="4"/>
      <c r="E1212" s="4"/>
      <c r="G1212" s="4"/>
      <c r="I1212" s="4"/>
    </row>
    <row r="1213" spans="1:9">
      <c r="A1213" s="4"/>
      <c r="B1213" s="4" t="s">
        <v>423</v>
      </c>
      <c r="C1213" s="7">
        <v>164455</v>
      </c>
      <c r="D1213" s="4" t="s">
        <v>32</v>
      </c>
      <c r="E1213" s="7">
        <v>172.93484295184501</v>
      </c>
      <c r="F1213" s="12">
        <v>28439999.5976457</v>
      </c>
      <c r="G1213" s="4"/>
      <c r="I1213" s="12">
        <v>28439999.5976457</v>
      </c>
    </row>
    <row r="1214" spans="1:9">
      <c r="A1214" s="4"/>
      <c r="B1214" s="4"/>
      <c r="C1214" s="4"/>
      <c r="D1214" s="4"/>
      <c r="E1214" s="4"/>
      <c r="G1214" s="4"/>
      <c r="I1214" s="4"/>
    </row>
    <row r="1215" spans="1:9">
      <c r="A1215" s="4"/>
      <c r="B1215" s="4" t="s">
        <v>424</v>
      </c>
      <c r="C1215" s="4"/>
      <c r="D1215" s="4"/>
      <c r="E1215" s="4"/>
      <c r="G1215" s="4"/>
      <c r="I1215" s="4"/>
    </row>
    <row r="1217" spans="1:8">
      <c r="A1217" s="9"/>
      <c r="B1217" s="9" t="s">
        <v>635</v>
      </c>
    </row>
    <row r="1218" spans="1:8">
      <c r="A1218" s="4"/>
      <c r="B1218" s="4"/>
      <c r="C1218" s="4"/>
      <c r="D1218" s="4"/>
      <c r="E1218" s="4"/>
      <c r="G1218" s="4"/>
      <c r="H1218" s="4"/>
    </row>
    <row r="1219" spans="1:8">
      <c r="A1219" s="4"/>
      <c r="B1219" s="4" t="s">
        <v>441</v>
      </c>
      <c r="C1219" s="4"/>
      <c r="D1219" s="4"/>
      <c r="E1219" s="4"/>
      <c r="G1219" s="4"/>
      <c r="H1219" s="4"/>
    </row>
    <row r="1220" spans="1:8">
      <c r="A1220" s="4"/>
      <c r="B1220" s="4" t="s">
        <v>636</v>
      </c>
      <c r="C1220" s="4"/>
      <c r="D1220" s="4"/>
      <c r="E1220" s="4"/>
      <c r="G1220" s="4"/>
      <c r="H1220" s="4"/>
    </row>
    <row r="1221" spans="1:8">
      <c r="A1221" s="4"/>
      <c r="B1221" s="4" t="s">
        <v>536</v>
      </c>
      <c r="C1221" s="4"/>
      <c r="D1221" s="4"/>
      <c r="E1221" s="4"/>
      <c r="G1221" s="4"/>
      <c r="H1221" s="4"/>
    </row>
    <row r="1222" spans="1:8">
      <c r="A1222" s="4"/>
      <c r="B1222" s="4" t="s">
        <v>637</v>
      </c>
      <c r="C1222" s="7">
        <v>8400</v>
      </c>
      <c r="D1222" s="4" t="s">
        <v>32</v>
      </c>
      <c r="E1222" s="7">
        <v>3090</v>
      </c>
      <c r="F1222" s="7">
        <f>C1222*E1222</f>
        <v>25956000</v>
      </c>
      <c r="G1222" s="4"/>
      <c r="H1222" s="7">
        <f>PRODUCT(F1222,G1222)</f>
        <v>25956000</v>
      </c>
    </row>
    <row r="1223" spans="1:8">
      <c r="A1223" s="4"/>
      <c r="B1223" s="4" t="s">
        <v>431</v>
      </c>
      <c r="C1223" s="7">
        <v>3600</v>
      </c>
      <c r="D1223" s="4" t="s">
        <v>32</v>
      </c>
      <c r="E1223" s="7">
        <v>1160</v>
      </c>
      <c r="F1223" s="7">
        <f>C1223*E1223</f>
        <v>4176000</v>
      </c>
      <c r="G1223" s="4"/>
      <c r="H1223" s="7">
        <f>PRODUCT(F1223,G1223)</f>
        <v>4176000</v>
      </c>
    </row>
    <row r="1224" spans="1:8">
      <c r="A1224" s="4"/>
      <c r="B1224" s="4" t="s">
        <v>540</v>
      </c>
      <c r="C1224" s="4"/>
      <c r="D1224" s="4"/>
      <c r="E1224" s="4"/>
      <c r="G1224" s="4"/>
      <c r="H1224" s="4"/>
    </row>
    <row r="1225" spans="1:8">
      <c r="A1225" s="4"/>
      <c r="B1225" s="4" t="s">
        <v>637</v>
      </c>
      <c r="C1225" s="7">
        <v>4160</v>
      </c>
      <c r="D1225" s="4" t="s">
        <v>32</v>
      </c>
      <c r="E1225" s="7">
        <v>3840</v>
      </c>
      <c r="F1225" s="7">
        <f>C1225*E1225</f>
        <v>15974400</v>
      </c>
      <c r="G1225" s="4"/>
      <c r="H1225" s="7">
        <f>PRODUCT(F1225,G1225)</f>
        <v>15974400</v>
      </c>
    </row>
    <row r="1226" spans="1:8">
      <c r="A1226" s="4"/>
      <c r="B1226" s="4" t="s">
        <v>431</v>
      </c>
      <c r="C1226" s="7">
        <v>1040</v>
      </c>
      <c r="D1226" s="4" t="s">
        <v>32</v>
      </c>
      <c r="E1226" s="7">
        <v>2610</v>
      </c>
      <c r="F1226" s="7">
        <f>C1226*E1226</f>
        <v>2714400</v>
      </c>
      <c r="G1226" s="4"/>
      <c r="H1226" s="7">
        <f>PRODUCT(F1226,G1226)</f>
        <v>2714400</v>
      </c>
    </row>
    <row r="1227" spans="1:8">
      <c r="A1227" s="4"/>
      <c r="B1227" s="4" t="s">
        <v>445</v>
      </c>
      <c r="C1227" s="7">
        <v>17200</v>
      </c>
      <c r="D1227" s="4" t="s">
        <v>32</v>
      </c>
      <c r="E1227" s="7">
        <v>2838.41860465116</v>
      </c>
      <c r="F1227" s="12">
        <v>48820800</v>
      </c>
      <c r="G1227" s="4"/>
      <c r="H1227" s="12">
        <v>48820800</v>
      </c>
    </row>
    <row r="1228" spans="1:8">
      <c r="A1228" s="4"/>
      <c r="B1228" s="4" t="s">
        <v>433</v>
      </c>
      <c r="C1228" s="4"/>
      <c r="D1228" s="4"/>
      <c r="E1228" s="4"/>
      <c r="G1228" s="4"/>
      <c r="H1228" s="4"/>
    </row>
    <row r="1229" spans="1:8">
      <c r="A1229" s="4"/>
      <c r="B1229" s="4" t="s">
        <v>543</v>
      </c>
      <c r="C1229" s="7">
        <v>12000</v>
      </c>
      <c r="D1229" s="4" t="s">
        <v>32</v>
      </c>
      <c r="E1229" s="7">
        <v>75</v>
      </c>
      <c r="F1229" s="7">
        <f>C1229*E1229</f>
        <v>900000</v>
      </c>
      <c r="G1229" s="4"/>
      <c r="H1229" s="7">
        <f>PRODUCT(F1229,G1229)</f>
        <v>900000</v>
      </c>
    </row>
    <row r="1230" spans="1:8">
      <c r="A1230" s="4"/>
      <c r="B1230" s="4" t="s">
        <v>446</v>
      </c>
      <c r="C1230" s="7">
        <v>4086</v>
      </c>
      <c r="D1230" s="4" t="s">
        <v>32</v>
      </c>
      <c r="E1230" s="7">
        <v>150</v>
      </c>
      <c r="F1230" s="7">
        <f>C1230*E1230</f>
        <v>612900</v>
      </c>
      <c r="G1230" s="4"/>
      <c r="H1230" s="7">
        <f>PRODUCT(F1230,G1230)</f>
        <v>612900</v>
      </c>
    </row>
    <row r="1231" spans="1:8">
      <c r="A1231" s="4"/>
      <c r="B1231" s="4" t="s">
        <v>434</v>
      </c>
      <c r="C1231" s="7">
        <v>1</v>
      </c>
      <c r="D1231" s="4" t="s">
        <v>44</v>
      </c>
      <c r="E1231" s="7">
        <v>250000</v>
      </c>
      <c r="F1231" s="7">
        <f>C1231*E1231</f>
        <v>250000</v>
      </c>
      <c r="G1231" s="4"/>
      <c r="H1231" s="7">
        <f>PRODUCT(F1231,G1231)</f>
        <v>250000</v>
      </c>
    </row>
    <row r="1232" spans="1:8">
      <c r="A1232" s="4"/>
      <c r="B1232" s="4" t="s">
        <v>436</v>
      </c>
      <c r="C1232" s="7">
        <v>1000</v>
      </c>
      <c r="D1232" s="4" t="s">
        <v>32</v>
      </c>
      <c r="E1232" s="7">
        <v>500</v>
      </c>
      <c r="F1232" s="7">
        <f>C1232*E1232</f>
        <v>500000</v>
      </c>
      <c r="G1232" s="4"/>
      <c r="H1232" s="7">
        <f>PRODUCT(F1232,G1232)</f>
        <v>500000</v>
      </c>
    </row>
    <row r="1233" spans="1:9">
      <c r="A1233" s="4"/>
      <c r="B1233" s="4" t="s">
        <v>549</v>
      </c>
      <c r="C1233" s="7">
        <v>17200</v>
      </c>
      <c r="D1233" s="4" t="s">
        <v>32</v>
      </c>
      <c r="E1233" s="7">
        <v>2969.9825581395298</v>
      </c>
      <c r="F1233" s="12">
        <v>51083700</v>
      </c>
      <c r="G1233" s="4"/>
      <c r="H1233" s="12">
        <v>51083700</v>
      </c>
    </row>
    <row r="1234" spans="1:9">
      <c r="B1234" s="5" t="s">
        <v>638</v>
      </c>
      <c r="C1234" s="8">
        <v>17200</v>
      </c>
      <c r="D1234" s="5" t="s">
        <v>32</v>
      </c>
      <c r="E1234" s="8">
        <v>2969.9825581395298</v>
      </c>
      <c r="F1234" s="8">
        <f>SUM(H1199:H1226,H1228:H1232,H1234:H1234)</f>
        <v>51083700</v>
      </c>
      <c r="G1234" s="5"/>
      <c r="I1234" s="8">
        <f>PRODUCT(F1234,G1234)</f>
        <v>51083700</v>
      </c>
    </row>
    <row r="1236" spans="1:9">
      <c r="A1236" s="9"/>
      <c r="B1236" s="9" t="s">
        <v>639</v>
      </c>
    </row>
    <row r="1237" spans="1:9">
      <c r="A1237" s="4"/>
      <c r="B1237" s="4"/>
      <c r="C1237" s="4"/>
      <c r="D1237" s="4"/>
      <c r="E1237" s="4"/>
      <c r="G1237" s="4"/>
      <c r="H1237" s="4"/>
    </row>
    <row r="1238" spans="1:9">
      <c r="A1238" s="4"/>
      <c r="B1238" s="4" t="s">
        <v>426</v>
      </c>
      <c r="C1238" s="4"/>
      <c r="D1238" s="4"/>
      <c r="E1238" s="4"/>
      <c r="G1238" s="4"/>
      <c r="H1238" s="4"/>
    </row>
    <row r="1239" spans="1:9">
      <c r="A1239" s="4"/>
      <c r="B1239" s="4" t="s">
        <v>440</v>
      </c>
      <c r="C1239" s="4"/>
      <c r="D1239" s="4"/>
      <c r="E1239" s="4"/>
      <c r="G1239" s="4"/>
      <c r="H1239" s="4"/>
    </row>
    <row r="1240" spans="1:9">
      <c r="A1240" s="4"/>
      <c r="B1240" s="4"/>
      <c r="C1240" s="4"/>
      <c r="D1240" s="4"/>
      <c r="E1240" s="4"/>
      <c r="G1240" s="4"/>
      <c r="H1240" s="4"/>
    </row>
    <row r="1241" spans="1:9">
      <c r="A1241" s="4"/>
      <c r="B1241" s="4" t="s">
        <v>452</v>
      </c>
      <c r="C1241" s="4"/>
      <c r="D1241" s="4"/>
      <c r="E1241" s="4"/>
      <c r="G1241" s="4"/>
      <c r="H1241" s="4"/>
    </row>
    <row r="1242" spans="1:9">
      <c r="A1242" s="4"/>
      <c r="B1242" s="4" t="s">
        <v>640</v>
      </c>
      <c r="C1242" s="4"/>
      <c r="D1242" s="4"/>
      <c r="E1242" s="4"/>
      <c r="G1242" s="4"/>
      <c r="H1242" s="4"/>
    </row>
    <row r="1243" spans="1:9">
      <c r="A1243" s="4"/>
      <c r="B1243" s="4" t="s">
        <v>540</v>
      </c>
      <c r="C1243" s="4"/>
      <c r="D1243" s="4"/>
      <c r="E1243" s="4"/>
      <c r="G1243" s="4"/>
      <c r="H1243" s="4"/>
    </row>
    <row r="1244" spans="1:9">
      <c r="A1244" s="4"/>
      <c r="B1244" s="4" t="s">
        <v>641</v>
      </c>
      <c r="C1244" s="7">
        <v>7360</v>
      </c>
      <c r="D1244" s="4" t="s">
        <v>32</v>
      </c>
      <c r="E1244" s="7">
        <v>3970</v>
      </c>
      <c r="F1244" s="7">
        <f>C1244*E1244</f>
        <v>29219200</v>
      </c>
      <c r="G1244" s="4"/>
      <c r="H1244" s="7">
        <f>PRODUCT(F1244,G1244)</f>
        <v>29219200</v>
      </c>
    </row>
    <row r="1245" spans="1:9">
      <c r="A1245" s="4"/>
      <c r="B1245" s="4" t="s">
        <v>431</v>
      </c>
      <c r="C1245" s="7">
        <v>1840</v>
      </c>
      <c r="D1245" s="4" t="s">
        <v>32</v>
      </c>
      <c r="E1245" s="7">
        <v>2610</v>
      </c>
      <c r="F1245" s="7">
        <f>C1245*E1245</f>
        <v>4802400</v>
      </c>
      <c r="G1245" s="4"/>
      <c r="H1245" s="7">
        <f>PRODUCT(F1245,G1245)</f>
        <v>4802400</v>
      </c>
    </row>
    <row r="1246" spans="1:9">
      <c r="A1246" s="4"/>
      <c r="B1246" s="4" t="s">
        <v>445</v>
      </c>
      <c r="C1246" s="7">
        <v>9200</v>
      </c>
      <c r="D1246" s="4" t="s">
        <v>32</v>
      </c>
      <c r="E1246" s="7">
        <v>3698</v>
      </c>
      <c r="F1246" s="12">
        <v>34021600</v>
      </c>
      <c r="G1246" s="4"/>
      <c r="H1246" s="12">
        <v>34021600</v>
      </c>
    </row>
    <row r="1247" spans="1:9">
      <c r="A1247" s="4"/>
      <c r="B1247" s="4" t="s">
        <v>433</v>
      </c>
      <c r="C1247" s="4"/>
      <c r="D1247" s="4"/>
      <c r="E1247" s="4"/>
      <c r="G1247" s="4"/>
      <c r="H1247" s="4"/>
    </row>
    <row r="1248" spans="1:9">
      <c r="A1248" s="4"/>
      <c r="B1248" s="4" t="s">
        <v>446</v>
      </c>
      <c r="C1248" s="7">
        <v>2394</v>
      </c>
      <c r="D1248" s="4" t="s">
        <v>32</v>
      </c>
      <c r="E1248" s="7">
        <v>150</v>
      </c>
      <c r="F1248" s="7">
        <f>C1248*E1248</f>
        <v>359100</v>
      </c>
      <c r="G1248" s="4"/>
      <c r="H1248" s="7">
        <f>PRODUCT(F1248,G1248)</f>
        <v>359100</v>
      </c>
    </row>
    <row r="1249" spans="1:9">
      <c r="A1249" s="4"/>
      <c r="B1249" s="4" t="s">
        <v>434</v>
      </c>
      <c r="C1249" s="7">
        <v>1</v>
      </c>
      <c r="D1249" s="4" t="s">
        <v>44</v>
      </c>
      <c r="E1249" s="7">
        <v>250000</v>
      </c>
      <c r="F1249" s="7">
        <f>C1249*E1249</f>
        <v>250000</v>
      </c>
      <c r="G1249" s="4"/>
      <c r="H1249" s="7">
        <f>PRODUCT(F1249,G1249)</f>
        <v>250000</v>
      </c>
    </row>
    <row r="1250" spans="1:9">
      <c r="A1250" s="4"/>
      <c r="B1250" s="4" t="s">
        <v>436</v>
      </c>
      <c r="C1250" s="7">
        <v>230</v>
      </c>
      <c r="D1250" s="4" t="s">
        <v>32</v>
      </c>
      <c r="E1250" s="7">
        <v>500</v>
      </c>
      <c r="F1250" s="7">
        <f>C1250*E1250</f>
        <v>115000</v>
      </c>
      <c r="G1250" s="4"/>
      <c r="H1250" s="7">
        <f>PRODUCT(F1250,G1250)</f>
        <v>115000</v>
      </c>
    </row>
    <row r="1251" spans="1:9">
      <c r="A1251" s="4"/>
      <c r="B1251" s="4" t="s">
        <v>549</v>
      </c>
      <c r="C1251" s="7">
        <v>9200</v>
      </c>
      <c r="D1251" s="4" t="s">
        <v>32</v>
      </c>
      <c r="E1251" s="7">
        <v>3776.70652173913</v>
      </c>
      <c r="F1251" s="12">
        <v>34745700</v>
      </c>
      <c r="G1251" s="4"/>
      <c r="H1251" s="12">
        <v>34745700</v>
      </c>
    </row>
    <row r="1252" spans="1:9">
      <c r="B1252" s="5" t="s">
        <v>642</v>
      </c>
      <c r="C1252" s="8">
        <v>9200</v>
      </c>
      <c r="D1252" s="5" t="s">
        <v>32</v>
      </c>
      <c r="E1252" s="8">
        <v>3776.70652173913</v>
      </c>
      <c r="F1252" s="8">
        <f>SUM(H1237:H1245,H1247:H1250,H1252:H1252)</f>
        <v>34745700</v>
      </c>
      <c r="G1252" s="5"/>
      <c r="I1252" s="8">
        <f>PRODUCT(F1252,G1252)</f>
        <v>34745700</v>
      </c>
    </row>
    <row r="1254" spans="1:9">
      <c r="A1254" s="9"/>
      <c r="B1254" s="9" t="s">
        <v>643</v>
      </c>
    </row>
    <row r="1255" spans="1:9">
      <c r="A1255" s="4"/>
      <c r="B1255" s="4"/>
      <c r="C1255" s="4"/>
      <c r="D1255" s="4"/>
      <c r="E1255" s="4"/>
      <c r="G1255" s="4"/>
      <c r="H1255" s="4"/>
    </row>
    <row r="1256" spans="1:9">
      <c r="A1256" s="4"/>
      <c r="B1256" s="4" t="s">
        <v>573</v>
      </c>
      <c r="C1256" s="4"/>
      <c r="D1256" s="4"/>
      <c r="E1256" s="4"/>
      <c r="G1256" s="4"/>
      <c r="H1256" s="4"/>
    </row>
    <row r="1257" spans="1:9">
      <c r="A1257" s="4"/>
      <c r="B1257" s="4" t="s">
        <v>644</v>
      </c>
      <c r="C1257" s="4"/>
      <c r="D1257" s="4"/>
      <c r="E1257" s="4"/>
      <c r="G1257" s="4"/>
      <c r="H1257" s="4"/>
    </row>
    <row r="1258" spans="1:9">
      <c r="A1258" s="4"/>
      <c r="B1258" s="4" t="s">
        <v>251</v>
      </c>
      <c r="C1258" s="7">
        <v>1300</v>
      </c>
      <c r="D1258" s="4" t="s">
        <v>32</v>
      </c>
      <c r="E1258" s="7">
        <v>2200</v>
      </c>
      <c r="F1258" s="7">
        <f>C1258*E1258</f>
        <v>2860000</v>
      </c>
      <c r="G1258" s="4"/>
      <c r="H1258" s="7">
        <f>PRODUCT(F1258,G1258)</f>
        <v>2860000</v>
      </c>
    </row>
    <row r="1259" spans="1:9">
      <c r="A1259" s="4"/>
      <c r="B1259" s="4" t="s">
        <v>574</v>
      </c>
      <c r="C1259" s="7">
        <v>1300</v>
      </c>
      <c r="D1259" s="4" t="s">
        <v>32</v>
      </c>
      <c r="E1259" s="7">
        <v>2200</v>
      </c>
      <c r="F1259" s="12">
        <v>2860000</v>
      </c>
      <c r="G1259" s="4"/>
      <c r="H1259" s="12">
        <v>2860000</v>
      </c>
    </row>
    <row r="1260" spans="1:9">
      <c r="A1260" s="4"/>
      <c r="B1260" s="4" t="s">
        <v>433</v>
      </c>
      <c r="C1260" s="4"/>
      <c r="D1260" s="4"/>
      <c r="E1260" s="4"/>
      <c r="G1260" s="4"/>
      <c r="H1260" s="4"/>
    </row>
    <row r="1261" spans="1:9">
      <c r="A1261" s="4"/>
      <c r="B1261" s="4" t="s">
        <v>446</v>
      </c>
      <c r="C1261" s="7">
        <v>1365</v>
      </c>
      <c r="D1261" s="4" t="s">
        <v>32</v>
      </c>
      <c r="E1261" s="7">
        <v>150</v>
      </c>
      <c r="F1261" s="7">
        <f>C1261*E1261</f>
        <v>204750</v>
      </c>
      <c r="G1261" s="4"/>
      <c r="H1261" s="7">
        <f>PRODUCT(F1261,G1261)</f>
        <v>204750</v>
      </c>
    </row>
    <row r="1262" spans="1:9">
      <c r="A1262" s="4"/>
      <c r="B1262" s="4" t="s">
        <v>434</v>
      </c>
      <c r="C1262" s="7">
        <v>1</v>
      </c>
      <c r="D1262" s="4" t="s">
        <v>44</v>
      </c>
      <c r="E1262" s="7">
        <v>200000</v>
      </c>
      <c r="F1262" s="7">
        <f>C1262*E1262</f>
        <v>200000</v>
      </c>
      <c r="G1262" s="4"/>
      <c r="H1262" s="7">
        <f>PRODUCT(F1262,G1262)</f>
        <v>200000</v>
      </c>
    </row>
    <row r="1263" spans="1:9">
      <c r="A1263" s="4"/>
      <c r="B1263" s="4" t="s">
        <v>436</v>
      </c>
      <c r="C1263" s="7">
        <v>130</v>
      </c>
      <c r="D1263" s="4" t="s">
        <v>32</v>
      </c>
      <c r="E1263" s="7">
        <v>500</v>
      </c>
      <c r="F1263" s="7">
        <f>C1263*E1263</f>
        <v>65000</v>
      </c>
      <c r="G1263" s="4"/>
      <c r="H1263" s="7">
        <f>PRODUCT(F1263,G1263)</f>
        <v>65000</v>
      </c>
    </row>
    <row r="1264" spans="1:9">
      <c r="A1264" s="4"/>
      <c r="B1264" s="4" t="s">
        <v>575</v>
      </c>
      <c r="C1264" s="7">
        <v>1300</v>
      </c>
      <c r="D1264" s="4" t="s">
        <v>32</v>
      </c>
      <c r="E1264" s="7">
        <v>2561.3461538461502</v>
      </c>
      <c r="F1264" s="12">
        <v>3329750</v>
      </c>
      <c r="G1264" s="4"/>
      <c r="H1264" s="12">
        <v>3329750</v>
      </c>
    </row>
    <row r="1265" spans="1:9">
      <c r="B1265" s="5" t="s">
        <v>645</v>
      </c>
      <c r="C1265" s="8">
        <v>1300</v>
      </c>
      <c r="D1265" s="5" t="s">
        <v>32</v>
      </c>
      <c r="E1265" s="8">
        <v>2561.3461538461502</v>
      </c>
      <c r="F1265" s="8">
        <f>SUM(H1255:H1258,H1260:H1263,H1265:H1265)</f>
        <v>3329750</v>
      </c>
      <c r="G1265" s="5"/>
      <c r="I1265" s="8">
        <f>PRODUCT(F1265,G1265)</f>
        <v>3329750</v>
      </c>
    </row>
    <row r="1267" spans="1:9">
      <c r="A1267" s="9"/>
      <c r="B1267" s="9" t="s">
        <v>646</v>
      </c>
    </row>
    <row r="1268" spans="1:9">
      <c r="A1268" s="4"/>
      <c r="B1268" s="4"/>
      <c r="C1268" s="4"/>
      <c r="D1268" s="4"/>
      <c r="E1268" s="4"/>
      <c r="G1268" s="4"/>
      <c r="H1268" s="4"/>
    </row>
    <row r="1269" spans="1:9">
      <c r="A1269" s="4"/>
      <c r="B1269" s="4" t="s">
        <v>426</v>
      </c>
      <c r="C1269" s="4"/>
      <c r="D1269" s="4"/>
      <c r="E1269" s="4"/>
      <c r="G1269" s="4"/>
      <c r="H1269" s="4"/>
    </row>
    <row r="1270" spans="1:9">
      <c r="A1270" s="4"/>
      <c r="B1270" s="4" t="s">
        <v>440</v>
      </c>
      <c r="C1270" s="4"/>
      <c r="D1270" s="4"/>
      <c r="E1270" s="4"/>
      <c r="G1270" s="4"/>
      <c r="H1270" s="4"/>
    </row>
    <row r="1271" spans="1:9">
      <c r="A1271" s="4"/>
      <c r="B1271" s="4"/>
      <c r="C1271" s="4"/>
      <c r="D1271" s="4"/>
      <c r="E1271" s="4"/>
      <c r="G1271" s="4"/>
      <c r="H1271" s="4"/>
    </row>
    <row r="1272" spans="1:9">
      <c r="A1272" s="4"/>
      <c r="B1272" s="4" t="s">
        <v>428</v>
      </c>
      <c r="C1272" s="4"/>
      <c r="D1272" s="4"/>
      <c r="E1272" s="4"/>
      <c r="G1272" s="4"/>
      <c r="H1272" s="4"/>
    </row>
    <row r="1273" spans="1:9">
      <c r="A1273" s="4"/>
      <c r="B1273" s="4" t="s">
        <v>647</v>
      </c>
      <c r="C1273" s="4"/>
      <c r="D1273" s="4"/>
      <c r="E1273" s="4"/>
      <c r="G1273" s="4"/>
      <c r="H1273" s="4"/>
    </row>
    <row r="1274" spans="1:9">
      <c r="A1274" s="4"/>
      <c r="B1274" s="4" t="s">
        <v>454</v>
      </c>
      <c r="C1274" s="7">
        <v>3344</v>
      </c>
      <c r="D1274" s="4" t="s">
        <v>32</v>
      </c>
      <c r="E1274" s="7">
        <v>3520</v>
      </c>
      <c r="F1274" s="7">
        <f>C1274*E1274</f>
        <v>11770880</v>
      </c>
      <c r="G1274" s="4"/>
      <c r="H1274" s="7">
        <f>PRODUCT(F1274,G1274)</f>
        <v>11770880</v>
      </c>
    </row>
    <row r="1275" spans="1:9">
      <c r="A1275" s="4"/>
      <c r="B1275" s="4" t="s">
        <v>444</v>
      </c>
      <c r="C1275" s="7">
        <v>928</v>
      </c>
      <c r="D1275" s="4" t="s">
        <v>32</v>
      </c>
      <c r="E1275" s="7">
        <v>2610</v>
      </c>
      <c r="F1275" s="7">
        <f>C1275*E1275</f>
        <v>2422080</v>
      </c>
      <c r="G1275" s="4"/>
      <c r="H1275" s="7">
        <f>PRODUCT(F1275,G1275)</f>
        <v>2422080</v>
      </c>
    </row>
    <row r="1276" spans="1:9">
      <c r="A1276" s="4"/>
      <c r="B1276" s="4" t="s">
        <v>455</v>
      </c>
      <c r="C1276" s="7">
        <v>368</v>
      </c>
      <c r="D1276" s="4" t="s">
        <v>32</v>
      </c>
      <c r="E1276" s="7">
        <v>1440</v>
      </c>
      <c r="F1276" s="7">
        <f>C1276*E1276</f>
        <v>529920</v>
      </c>
      <c r="G1276" s="4"/>
      <c r="H1276" s="7">
        <f>PRODUCT(F1276,G1276)</f>
        <v>529920</v>
      </c>
    </row>
    <row r="1277" spans="1:9">
      <c r="A1277" s="4"/>
      <c r="B1277" s="4" t="s">
        <v>432</v>
      </c>
      <c r="C1277" s="7">
        <v>4640</v>
      </c>
      <c r="D1277" s="4" t="s">
        <v>32</v>
      </c>
      <c r="E1277" s="7">
        <v>3173.03448275862</v>
      </c>
      <c r="F1277" s="12">
        <v>14722880</v>
      </c>
      <c r="G1277" s="4"/>
      <c r="H1277" s="12">
        <v>14722880</v>
      </c>
    </row>
    <row r="1278" spans="1:9">
      <c r="A1278" s="4"/>
      <c r="B1278" s="4" t="s">
        <v>433</v>
      </c>
      <c r="C1278" s="4"/>
      <c r="D1278" s="4"/>
      <c r="E1278" s="4"/>
      <c r="G1278" s="4"/>
      <c r="H1278" s="4"/>
    </row>
    <row r="1279" spans="1:9">
      <c r="A1279" s="4"/>
      <c r="B1279" s="4" t="s">
        <v>446</v>
      </c>
      <c r="C1279" s="7">
        <v>1811</v>
      </c>
      <c r="D1279" s="4" t="s">
        <v>32</v>
      </c>
      <c r="E1279" s="7">
        <v>150</v>
      </c>
      <c r="F1279" s="7">
        <f>C1279*E1279</f>
        <v>271650</v>
      </c>
      <c r="G1279" s="4"/>
      <c r="H1279" s="7">
        <f>PRODUCT(F1279,G1279)</f>
        <v>271650</v>
      </c>
    </row>
    <row r="1280" spans="1:9">
      <c r="A1280" s="4"/>
      <c r="B1280" s="4" t="s">
        <v>457</v>
      </c>
      <c r="C1280" s="7">
        <v>4640</v>
      </c>
      <c r="D1280" s="4" t="s">
        <v>32</v>
      </c>
      <c r="E1280" s="7">
        <v>100</v>
      </c>
      <c r="F1280" s="7">
        <f>C1280*E1280</f>
        <v>464000</v>
      </c>
      <c r="G1280" s="4"/>
      <c r="H1280" s="7">
        <f>PRODUCT(F1280,G1280)</f>
        <v>464000</v>
      </c>
    </row>
    <row r="1281" spans="1:8">
      <c r="A1281" s="4"/>
      <c r="B1281" s="4" t="s">
        <v>434</v>
      </c>
      <c r="C1281" s="7">
        <v>1</v>
      </c>
      <c r="D1281" s="4" t="s">
        <v>44</v>
      </c>
      <c r="E1281" s="7">
        <v>200000</v>
      </c>
      <c r="F1281" s="7">
        <f>C1281*E1281</f>
        <v>200000</v>
      </c>
      <c r="G1281" s="4"/>
      <c r="H1281" s="7">
        <f>PRODUCT(F1281,G1281)</f>
        <v>200000</v>
      </c>
    </row>
    <row r="1282" spans="1:8">
      <c r="A1282" s="4"/>
      <c r="B1282" s="4" t="s">
        <v>436</v>
      </c>
      <c r="C1282" s="7">
        <v>100</v>
      </c>
      <c r="D1282" s="4" t="s">
        <v>32</v>
      </c>
      <c r="E1282" s="7">
        <v>500</v>
      </c>
      <c r="F1282" s="7">
        <f>C1282*E1282</f>
        <v>50000</v>
      </c>
      <c r="G1282" s="4"/>
      <c r="H1282" s="7">
        <f>PRODUCT(F1282,G1282)</f>
        <v>50000</v>
      </c>
    </row>
    <row r="1283" spans="1:8">
      <c r="A1283" s="4"/>
      <c r="B1283" s="4" t="s">
        <v>437</v>
      </c>
      <c r="C1283" s="7">
        <v>4640</v>
      </c>
      <c r="D1283" s="4" t="s">
        <v>32</v>
      </c>
      <c r="E1283" s="7">
        <v>3385.45905172414</v>
      </c>
      <c r="F1283" s="12">
        <v>15708530</v>
      </c>
      <c r="G1283" s="4"/>
      <c r="H1283" s="12">
        <v>15708530</v>
      </c>
    </row>
    <row r="1284" spans="1:8">
      <c r="A1284" s="4"/>
      <c r="B1284" s="4" t="s">
        <v>460</v>
      </c>
      <c r="C1284" s="7">
        <v>46</v>
      </c>
      <c r="D1284" s="4" t="s">
        <v>46</v>
      </c>
      <c r="E1284" s="7">
        <v>341489.78260869603</v>
      </c>
      <c r="G1284" s="4"/>
      <c r="H1284" s="4"/>
    </row>
    <row r="1285" spans="1:8">
      <c r="A1285" s="4"/>
      <c r="B1285" s="4"/>
      <c r="C1285" s="4"/>
      <c r="D1285" s="4"/>
      <c r="E1285" s="4"/>
      <c r="G1285" s="4"/>
      <c r="H1285" s="4"/>
    </row>
    <row r="1286" spans="1:8">
      <c r="A1286" s="4"/>
      <c r="B1286" s="4" t="s">
        <v>461</v>
      </c>
      <c r="C1286" s="4"/>
      <c r="D1286" s="4"/>
      <c r="E1286" s="4"/>
      <c r="G1286" s="4"/>
      <c r="H1286" s="4"/>
    </row>
    <row r="1287" spans="1:8">
      <c r="A1287" s="4"/>
      <c r="B1287" s="4" t="s">
        <v>647</v>
      </c>
      <c r="C1287" s="4"/>
      <c r="D1287" s="4"/>
      <c r="E1287" s="4"/>
      <c r="G1287" s="4"/>
      <c r="H1287" s="4"/>
    </row>
    <row r="1288" spans="1:8">
      <c r="A1288" s="4"/>
      <c r="B1288" s="4" t="s">
        <v>454</v>
      </c>
      <c r="C1288" s="7">
        <v>2880</v>
      </c>
      <c r="D1288" s="4" t="s">
        <v>32</v>
      </c>
      <c r="E1288" s="7">
        <v>3520</v>
      </c>
      <c r="F1288" s="7">
        <f>C1288*E1288</f>
        <v>10137600</v>
      </c>
      <c r="G1288" s="4"/>
      <c r="H1288" s="7">
        <f>PRODUCT(F1288,G1288)</f>
        <v>10137600</v>
      </c>
    </row>
    <row r="1289" spans="1:8">
      <c r="A1289" s="4"/>
      <c r="B1289" s="4" t="s">
        <v>444</v>
      </c>
      <c r="C1289" s="7">
        <v>800</v>
      </c>
      <c r="D1289" s="4" t="s">
        <v>32</v>
      </c>
      <c r="E1289" s="7">
        <v>2610</v>
      </c>
      <c r="F1289" s="7">
        <f>C1289*E1289</f>
        <v>2088000</v>
      </c>
      <c r="G1289" s="4"/>
      <c r="H1289" s="7">
        <f>PRODUCT(F1289,G1289)</f>
        <v>2088000</v>
      </c>
    </row>
    <row r="1290" spans="1:8">
      <c r="A1290" s="4"/>
      <c r="B1290" s="4" t="s">
        <v>455</v>
      </c>
      <c r="C1290" s="7">
        <v>320</v>
      </c>
      <c r="D1290" s="4" t="s">
        <v>32</v>
      </c>
      <c r="E1290" s="7">
        <v>1440</v>
      </c>
      <c r="F1290" s="7">
        <f>C1290*E1290</f>
        <v>460800</v>
      </c>
      <c r="G1290" s="4"/>
      <c r="H1290" s="7">
        <f>PRODUCT(F1290,G1290)</f>
        <v>460800</v>
      </c>
    </row>
    <row r="1291" spans="1:8">
      <c r="A1291" s="4"/>
      <c r="B1291" s="4" t="s">
        <v>462</v>
      </c>
      <c r="C1291" s="7">
        <v>4000</v>
      </c>
      <c r="D1291" s="4" t="s">
        <v>32</v>
      </c>
      <c r="E1291" s="7">
        <v>3171.6</v>
      </c>
      <c r="F1291" s="12">
        <v>12686400</v>
      </c>
      <c r="G1291" s="4"/>
      <c r="H1291" s="12">
        <v>12686400</v>
      </c>
    </row>
    <row r="1292" spans="1:8">
      <c r="A1292" s="4"/>
      <c r="B1292" s="4" t="s">
        <v>433</v>
      </c>
      <c r="C1292" s="4"/>
      <c r="D1292" s="4"/>
      <c r="E1292" s="4"/>
      <c r="G1292" s="4"/>
      <c r="H1292" s="4"/>
    </row>
    <row r="1293" spans="1:8">
      <c r="A1293" s="4"/>
      <c r="B1293" s="4" t="s">
        <v>446</v>
      </c>
      <c r="C1293" s="7">
        <v>2394</v>
      </c>
      <c r="D1293" s="4" t="s">
        <v>32</v>
      </c>
      <c r="E1293" s="7">
        <v>150</v>
      </c>
      <c r="F1293" s="7">
        <f>C1293*E1293</f>
        <v>359100</v>
      </c>
      <c r="G1293" s="4"/>
      <c r="H1293" s="7">
        <f>PRODUCT(F1293,G1293)</f>
        <v>359100</v>
      </c>
    </row>
    <row r="1294" spans="1:8">
      <c r="A1294" s="4"/>
      <c r="B1294" s="4" t="s">
        <v>457</v>
      </c>
      <c r="C1294" s="7">
        <v>4000</v>
      </c>
      <c r="D1294" s="4" t="s">
        <v>32</v>
      </c>
      <c r="E1294" s="7">
        <v>100</v>
      </c>
      <c r="F1294" s="7">
        <f>C1294*E1294</f>
        <v>400000</v>
      </c>
      <c r="G1294" s="4"/>
      <c r="H1294" s="7">
        <f>PRODUCT(F1294,G1294)</f>
        <v>400000</v>
      </c>
    </row>
    <row r="1295" spans="1:8">
      <c r="A1295" s="4"/>
      <c r="B1295" s="4" t="s">
        <v>434</v>
      </c>
      <c r="C1295" s="7">
        <v>1</v>
      </c>
      <c r="D1295" s="4" t="s">
        <v>44</v>
      </c>
      <c r="E1295" s="7">
        <v>200000</v>
      </c>
      <c r="F1295" s="7">
        <f>C1295*E1295</f>
        <v>200000</v>
      </c>
      <c r="G1295" s="4"/>
      <c r="H1295" s="7">
        <f>PRODUCT(F1295,G1295)</f>
        <v>200000</v>
      </c>
    </row>
    <row r="1296" spans="1:8">
      <c r="A1296" s="4"/>
      <c r="B1296" s="4" t="s">
        <v>436</v>
      </c>
      <c r="C1296" s="7">
        <v>100</v>
      </c>
      <c r="D1296" s="4" t="s">
        <v>32</v>
      </c>
      <c r="E1296" s="7">
        <v>500</v>
      </c>
      <c r="F1296" s="7">
        <f>C1296*E1296</f>
        <v>50000</v>
      </c>
      <c r="G1296" s="4"/>
      <c r="H1296" s="7">
        <f>PRODUCT(F1296,G1296)</f>
        <v>50000</v>
      </c>
    </row>
    <row r="1297" spans="1:8">
      <c r="A1297" s="4"/>
      <c r="B1297" s="4" t="s">
        <v>463</v>
      </c>
      <c r="C1297" s="7">
        <v>4000</v>
      </c>
      <c r="D1297" s="4" t="s">
        <v>32</v>
      </c>
      <c r="E1297" s="7">
        <v>3423.875</v>
      </c>
      <c r="F1297" s="12">
        <v>13695500</v>
      </c>
      <c r="G1297" s="4"/>
      <c r="H1297" s="12">
        <v>13695500</v>
      </c>
    </row>
    <row r="1298" spans="1:8">
      <c r="A1298" s="4"/>
      <c r="B1298" s="4" t="s">
        <v>460</v>
      </c>
      <c r="C1298" s="7">
        <v>40</v>
      </c>
      <c r="D1298" s="4" t="s">
        <v>46</v>
      </c>
      <c r="E1298" s="7">
        <v>342387.5</v>
      </c>
      <c r="G1298" s="4"/>
      <c r="H1298" s="4"/>
    </row>
    <row r="1299" spans="1:8">
      <c r="A1299" s="4"/>
      <c r="B1299" s="4"/>
      <c r="C1299" s="4"/>
      <c r="D1299" s="4"/>
      <c r="E1299" s="4"/>
      <c r="G1299" s="4"/>
      <c r="H1299" s="4"/>
    </row>
    <row r="1300" spans="1:8">
      <c r="A1300" s="4"/>
      <c r="B1300" s="4" t="s">
        <v>464</v>
      </c>
      <c r="C1300" s="4"/>
      <c r="D1300" s="4"/>
      <c r="E1300" s="4"/>
      <c r="G1300" s="4"/>
      <c r="H1300" s="4"/>
    </row>
    <row r="1301" spans="1:8">
      <c r="A1301" s="4"/>
      <c r="B1301" s="4" t="s">
        <v>648</v>
      </c>
      <c r="C1301" s="4"/>
      <c r="D1301" s="4"/>
      <c r="E1301" s="4"/>
      <c r="G1301" s="4"/>
      <c r="H1301" s="4"/>
    </row>
    <row r="1302" spans="1:8">
      <c r="A1302" s="4"/>
      <c r="B1302" s="4" t="s">
        <v>454</v>
      </c>
      <c r="C1302" s="7">
        <v>2880</v>
      </c>
      <c r="D1302" s="4" t="s">
        <v>32</v>
      </c>
      <c r="E1302" s="7">
        <v>3520</v>
      </c>
      <c r="F1302" s="7">
        <f>C1302*E1302</f>
        <v>10137600</v>
      </c>
      <c r="G1302" s="4"/>
      <c r="H1302" s="7">
        <f>PRODUCT(F1302,G1302)</f>
        <v>10137600</v>
      </c>
    </row>
    <row r="1303" spans="1:8">
      <c r="A1303" s="4"/>
      <c r="B1303" s="4" t="s">
        <v>444</v>
      </c>
      <c r="C1303" s="7">
        <v>800</v>
      </c>
      <c r="D1303" s="4" t="s">
        <v>32</v>
      </c>
      <c r="E1303" s="7">
        <v>2610</v>
      </c>
      <c r="F1303" s="7">
        <f>C1303*E1303</f>
        <v>2088000</v>
      </c>
      <c r="G1303" s="4"/>
      <c r="H1303" s="7">
        <f>PRODUCT(F1303,G1303)</f>
        <v>2088000</v>
      </c>
    </row>
    <row r="1304" spans="1:8">
      <c r="A1304" s="4"/>
      <c r="B1304" s="4" t="s">
        <v>455</v>
      </c>
      <c r="C1304" s="7">
        <v>320</v>
      </c>
      <c r="D1304" s="4" t="s">
        <v>32</v>
      </c>
      <c r="E1304" s="7">
        <v>1440</v>
      </c>
      <c r="F1304" s="7">
        <f>C1304*E1304</f>
        <v>460800</v>
      </c>
      <c r="G1304" s="4"/>
      <c r="H1304" s="7">
        <f>PRODUCT(F1304,G1304)</f>
        <v>460800</v>
      </c>
    </row>
    <row r="1305" spans="1:8">
      <c r="A1305" s="4"/>
      <c r="B1305" s="4" t="s">
        <v>465</v>
      </c>
      <c r="C1305" s="7">
        <v>4000</v>
      </c>
      <c r="D1305" s="4" t="s">
        <v>32</v>
      </c>
      <c r="E1305" s="7">
        <v>3171.6</v>
      </c>
      <c r="F1305" s="12">
        <v>12686400</v>
      </c>
      <c r="G1305" s="4"/>
      <c r="H1305" s="12">
        <v>12686400</v>
      </c>
    </row>
    <row r="1306" spans="1:8">
      <c r="A1306" s="4"/>
      <c r="B1306" s="4" t="s">
        <v>433</v>
      </c>
      <c r="C1306" s="4"/>
      <c r="D1306" s="4"/>
      <c r="E1306" s="4"/>
      <c r="G1306" s="4"/>
      <c r="H1306" s="4"/>
    </row>
    <row r="1307" spans="1:8">
      <c r="A1307" s="4"/>
      <c r="B1307" s="4" t="s">
        <v>446</v>
      </c>
      <c r="C1307" s="7">
        <v>2394</v>
      </c>
      <c r="D1307" s="4" t="s">
        <v>32</v>
      </c>
      <c r="E1307" s="7">
        <v>150</v>
      </c>
      <c r="F1307" s="7">
        <f>C1307*E1307</f>
        <v>359100</v>
      </c>
      <c r="G1307" s="4"/>
      <c r="H1307" s="7">
        <f>PRODUCT(F1307,G1307)</f>
        <v>359100</v>
      </c>
    </row>
    <row r="1308" spans="1:8">
      <c r="A1308" s="4"/>
      <c r="B1308" s="4" t="s">
        <v>457</v>
      </c>
      <c r="C1308" s="7">
        <v>4000</v>
      </c>
      <c r="D1308" s="4" t="s">
        <v>32</v>
      </c>
      <c r="E1308" s="7">
        <v>100</v>
      </c>
      <c r="F1308" s="7">
        <f>C1308*E1308</f>
        <v>400000</v>
      </c>
      <c r="G1308" s="4"/>
      <c r="H1308" s="7">
        <f>PRODUCT(F1308,G1308)</f>
        <v>400000</v>
      </c>
    </row>
    <row r="1309" spans="1:8">
      <c r="A1309" s="4"/>
      <c r="B1309" s="4" t="s">
        <v>434</v>
      </c>
      <c r="C1309" s="7">
        <v>1</v>
      </c>
      <c r="D1309" s="4" t="s">
        <v>44</v>
      </c>
      <c r="E1309" s="7">
        <v>200000</v>
      </c>
      <c r="F1309" s="7">
        <f>C1309*E1309</f>
        <v>200000</v>
      </c>
      <c r="G1309" s="4"/>
      <c r="H1309" s="7">
        <f>PRODUCT(F1309,G1309)</f>
        <v>200000</v>
      </c>
    </row>
    <row r="1310" spans="1:8">
      <c r="A1310" s="4"/>
      <c r="B1310" s="4" t="s">
        <v>436</v>
      </c>
      <c r="C1310" s="7">
        <v>100</v>
      </c>
      <c r="D1310" s="4" t="s">
        <v>32</v>
      </c>
      <c r="E1310" s="7">
        <v>500</v>
      </c>
      <c r="F1310" s="7">
        <f>C1310*E1310</f>
        <v>50000</v>
      </c>
      <c r="G1310" s="4"/>
      <c r="H1310" s="7">
        <f>PRODUCT(F1310,G1310)</f>
        <v>50000</v>
      </c>
    </row>
    <row r="1311" spans="1:8">
      <c r="A1311" s="4"/>
      <c r="B1311" s="4" t="s">
        <v>466</v>
      </c>
      <c r="C1311" s="7">
        <v>4000</v>
      </c>
      <c r="D1311" s="4" t="s">
        <v>32</v>
      </c>
      <c r="E1311" s="7">
        <v>3423.875</v>
      </c>
      <c r="F1311" s="12">
        <v>13695500</v>
      </c>
      <c r="G1311" s="4"/>
      <c r="H1311" s="12">
        <v>13695500</v>
      </c>
    </row>
    <row r="1312" spans="1:8">
      <c r="A1312" s="4"/>
      <c r="B1312" s="4" t="s">
        <v>460</v>
      </c>
      <c r="C1312" s="7">
        <v>40</v>
      </c>
      <c r="D1312" s="4" t="s">
        <v>46</v>
      </c>
      <c r="E1312" s="7">
        <v>342387.5</v>
      </c>
      <c r="G1312" s="4"/>
      <c r="H1312" s="4"/>
    </row>
    <row r="1313" spans="1:8">
      <c r="A1313" s="4"/>
      <c r="B1313" s="4"/>
      <c r="C1313" s="4"/>
      <c r="D1313" s="4"/>
      <c r="E1313" s="4"/>
      <c r="G1313" s="4"/>
      <c r="H1313" s="4"/>
    </row>
    <row r="1314" spans="1:8">
      <c r="A1314" s="4"/>
      <c r="B1314" s="4" t="s">
        <v>467</v>
      </c>
      <c r="C1314" s="4"/>
      <c r="D1314" s="4"/>
      <c r="E1314" s="4"/>
      <c r="G1314" s="4"/>
      <c r="H1314" s="4"/>
    </row>
    <row r="1315" spans="1:8">
      <c r="A1315" s="4"/>
      <c r="B1315" s="4" t="s">
        <v>648</v>
      </c>
      <c r="C1315" s="4"/>
      <c r="D1315" s="4"/>
      <c r="E1315" s="4"/>
      <c r="G1315" s="4"/>
      <c r="H1315" s="4"/>
    </row>
    <row r="1316" spans="1:8">
      <c r="A1316" s="4"/>
      <c r="B1316" s="4" t="s">
        <v>454</v>
      </c>
      <c r="C1316" s="7">
        <v>2880</v>
      </c>
      <c r="D1316" s="4" t="s">
        <v>32</v>
      </c>
      <c r="E1316" s="7">
        <v>3520</v>
      </c>
      <c r="F1316" s="7">
        <f>C1316*E1316</f>
        <v>10137600</v>
      </c>
      <c r="G1316" s="4"/>
      <c r="H1316" s="7">
        <f>PRODUCT(F1316,G1316)</f>
        <v>10137600</v>
      </c>
    </row>
    <row r="1317" spans="1:8">
      <c r="A1317" s="4"/>
      <c r="B1317" s="4" t="s">
        <v>444</v>
      </c>
      <c r="C1317" s="7">
        <v>800</v>
      </c>
      <c r="D1317" s="4" t="s">
        <v>32</v>
      </c>
      <c r="E1317" s="7">
        <v>2610</v>
      </c>
      <c r="F1317" s="7">
        <f>C1317*E1317</f>
        <v>2088000</v>
      </c>
      <c r="G1317" s="4"/>
      <c r="H1317" s="7">
        <f>PRODUCT(F1317,G1317)</f>
        <v>2088000</v>
      </c>
    </row>
    <row r="1318" spans="1:8">
      <c r="A1318" s="4"/>
      <c r="B1318" s="4" t="s">
        <v>455</v>
      </c>
      <c r="C1318" s="7">
        <v>320</v>
      </c>
      <c r="D1318" s="4" t="s">
        <v>32</v>
      </c>
      <c r="E1318" s="7">
        <v>1440</v>
      </c>
      <c r="F1318" s="7">
        <f>C1318*E1318</f>
        <v>460800</v>
      </c>
      <c r="G1318" s="4"/>
      <c r="H1318" s="7">
        <f>PRODUCT(F1318,G1318)</f>
        <v>460800</v>
      </c>
    </row>
    <row r="1319" spans="1:8">
      <c r="A1319" s="4"/>
      <c r="B1319" s="4" t="s">
        <v>468</v>
      </c>
      <c r="C1319" s="7">
        <v>4000</v>
      </c>
      <c r="D1319" s="4" t="s">
        <v>32</v>
      </c>
      <c r="E1319" s="7">
        <v>3171.6</v>
      </c>
      <c r="F1319" s="12">
        <v>12686400</v>
      </c>
      <c r="G1319" s="4"/>
      <c r="H1319" s="12">
        <v>12686400</v>
      </c>
    </row>
    <row r="1320" spans="1:8">
      <c r="A1320" s="4"/>
      <c r="B1320" s="4" t="s">
        <v>433</v>
      </c>
      <c r="C1320" s="4"/>
      <c r="D1320" s="4"/>
      <c r="E1320" s="4"/>
      <c r="G1320" s="4"/>
      <c r="H1320" s="4"/>
    </row>
    <row r="1321" spans="1:8">
      <c r="A1321" s="4"/>
      <c r="B1321" s="4" t="s">
        <v>446</v>
      </c>
      <c r="C1321" s="7">
        <v>2394</v>
      </c>
      <c r="D1321" s="4" t="s">
        <v>32</v>
      </c>
      <c r="E1321" s="7">
        <v>150</v>
      </c>
      <c r="F1321" s="7">
        <f>C1321*E1321</f>
        <v>359100</v>
      </c>
      <c r="G1321" s="4"/>
      <c r="H1321" s="7">
        <f>PRODUCT(F1321,G1321)</f>
        <v>359100</v>
      </c>
    </row>
    <row r="1322" spans="1:8">
      <c r="A1322" s="4"/>
      <c r="B1322" s="4" t="s">
        <v>457</v>
      </c>
      <c r="C1322" s="7">
        <v>4000</v>
      </c>
      <c r="D1322" s="4" t="s">
        <v>32</v>
      </c>
      <c r="E1322" s="7">
        <v>100</v>
      </c>
      <c r="F1322" s="7">
        <f>C1322*E1322</f>
        <v>400000</v>
      </c>
      <c r="G1322" s="4"/>
      <c r="H1322" s="7">
        <f>PRODUCT(F1322,G1322)</f>
        <v>400000</v>
      </c>
    </row>
    <row r="1323" spans="1:8">
      <c r="A1323" s="4"/>
      <c r="B1323" s="4" t="s">
        <v>434</v>
      </c>
      <c r="C1323" s="7">
        <v>1</v>
      </c>
      <c r="D1323" s="4" t="s">
        <v>44</v>
      </c>
      <c r="E1323" s="7">
        <v>200000</v>
      </c>
      <c r="F1323" s="7">
        <f>C1323*E1323</f>
        <v>200000</v>
      </c>
      <c r="G1323" s="4"/>
      <c r="H1323" s="7">
        <f>PRODUCT(F1323,G1323)</f>
        <v>200000</v>
      </c>
    </row>
    <row r="1324" spans="1:8">
      <c r="A1324" s="4"/>
      <c r="B1324" s="4" t="s">
        <v>436</v>
      </c>
      <c r="C1324" s="7">
        <v>100</v>
      </c>
      <c r="D1324" s="4" t="s">
        <v>32</v>
      </c>
      <c r="E1324" s="7">
        <v>500</v>
      </c>
      <c r="F1324" s="7">
        <f>C1324*E1324</f>
        <v>50000</v>
      </c>
      <c r="G1324" s="4"/>
      <c r="H1324" s="7">
        <f>PRODUCT(F1324,G1324)</f>
        <v>50000</v>
      </c>
    </row>
    <row r="1325" spans="1:8">
      <c r="A1325" s="4"/>
      <c r="B1325" s="4" t="s">
        <v>469</v>
      </c>
      <c r="C1325" s="7">
        <v>4000</v>
      </c>
      <c r="D1325" s="4" t="s">
        <v>32</v>
      </c>
      <c r="E1325" s="7">
        <v>3423.875</v>
      </c>
      <c r="F1325" s="12">
        <v>13695500</v>
      </c>
      <c r="G1325" s="4"/>
      <c r="H1325" s="12">
        <v>13695500</v>
      </c>
    </row>
    <row r="1326" spans="1:8">
      <c r="A1326" s="4"/>
      <c r="B1326" s="4" t="s">
        <v>460</v>
      </c>
      <c r="C1326" s="7">
        <v>40</v>
      </c>
      <c r="D1326" s="4" t="s">
        <v>46</v>
      </c>
      <c r="E1326" s="7">
        <v>342387.5</v>
      </c>
      <c r="G1326" s="4"/>
      <c r="H1326" s="4"/>
    </row>
    <row r="1327" spans="1:8">
      <c r="A1327" s="4"/>
      <c r="B1327" s="4"/>
      <c r="C1327" s="4"/>
      <c r="D1327" s="4"/>
      <c r="E1327" s="4"/>
      <c r="G1327" s="4"/>
      <c r="H1327" s="4"/>
    </row>
    <row r="1328" spans="1:8">
      <c r="A1328" s="4"/>
      <c r="B1328" s="4" t="s">
        <v>470</v>
      </c>
      <c r="C1328" s="4"/>
      <c r="D1328" s="4"/>
      <c r="E1328" s="4"/>
      <c r="G1328" s="4"/>
      <c r="H1328" s="4"/>
    </row>
    <row r="1329" spans="1:8">
      <c r="A1329" s="4"/>
      <c r="B1329" s="4" t="s">
        <v>648</v>
      </c>
      <c r="C1329" s="4"/>
      <c r="D1329" s="4"/>
      <c r="E1329" s="4"/>
      <c r="G1329" s="4"/>
      <c r="H1329" s="4"/>
    </row>
    <row r="1330" spans="1:8">
      <c r="A1330" s="4"/>
      <c r="B1330" s="4" t="s">
        <v>454</v>
      </c>
      <c r="C1330" s="7">
        <v>2880</v>
      </c>
      <c r="D1330" s="4" t="s">
        <v>32</v>
      </c>
      <c r="E1330" s="7">
        <v>3520</v>
      </c>
      <c r="F1330" s="7">
        <f>C1330*E1330</f>
        <v>10137600</v>
      </c>
      <c r="G1330" s="4"/>
      <c r="H1330" s="7">
        <f>PRODUCT(F1330,G1330)</f>
        <v>10137600</v>
      </c>
    </row>
    <row r="1331" spans="1:8">
      <c r="A1331" s="4"/>
      <c r="B1331" s="4" t="s">
        <v>444</v>
      </c>
      <c r="C1331" s="7">
        <v>800</v>
      </c>
      <c r="D1331" s="4" t="s">
        <v>32</v>
      </c>
      <c r="E1331" s="7">
        <v>2610</v>
      </c>
      <c r="F1331" s="7">
        <f>C1331*E1331</f>
        <v>2088000</v>
      </c>
      <c r="G1331" s="4"/>
      <c r="H1331" s="7">
        <f>PRODUCT(F1331,G1331)</f>
        <v>2088000</v>
      </c>
    </row>
    <row r="1332" spans="1:8">
      <c r="A1332" s="4"/>
      <c r="B1332" s="4" t="s">
        <v>455</v>
      </c>
      <c r="C1332" s="7">
        <v>320</v>
      </c>
      <c r="D1332" s="4" t="s">
        <v>32</v>
      </c>
      <c r="E1332" s="7">
        <v>1440</v>
      </c>
      <c r="F1332" s="7">
        <f>C1332*E1332</f>
        <v>460800</v>
      </c>
      <c r="G1332" s="4"/>
      <c r="H1332" s="7">
        <f>PRODUCT(F1332,G1332)</f>
        <v>460800</v>
      </c>
    </row>
    <row r="1333" spans="1:8">
      <c r="A1333" s="4"/>
      <c r="B1333" s="4" t="s">
        <v>471</v>
      </c>
      <c r="C1333" s="7">
        <v>4000</v>
      </c>
      <c r="D1333" s="4" t="s">
        <v>32</v>
      </c>
      <c r="E1333" s="7">
        <v>3171.6</v>
      </c>
      <c r="F1333" s="12">
        <v>12686400</v>
      </c>
      <c r="G1333" s="4"/>
      <c r="H1333" s="12">
        <v>12686400</v>
      </c>
    </row>
    <row r="1334" spans="1:8">
      <c r="A1334" s="4"/>
      <c r="B1334" s="4" t="s">
        <v>433</v>
      </c>
      <c r="C1334" s="4"/>
      <c r="D1334" s="4"/>
      <c r="E1334" s="4"/>
      <c r="G1334" s="4"/>
      <c r="H1334" s="4"/>
    </row>
    <row r="1335" spans="1:8">
      <c r="A1335" s="4"/>
      <c r="B1335" s="4" t="s">
        <v>446</v>
      </c>
      <c r="C1335" s="7">
        <v>2394</v>
      </c>
      <c r="D1335" s="4" t="s">
        <v>32</v>
      </c>
      <c r="E1335" s="7">
        <v>150</v>
      </c>
      <c r="F1335" s="7">
        <f>C1335*E1335</f>
        <v>359100</v>
      </c>
      <c r="G1335" s="4"/>
      <c r="H1335" s="7">
        <f>PRODUCT(F1335,G1335)</f>
        <v>359100</v>
      </c>
    </row>
    <row r="1336" spans="1:8">
      <c r="A1336" s="4"/>
      <c r="B1336" s="4" t="s">
        <v>457</v>
      </c>
      <c r="C1336" s="7">
        <v>4000</v>
      </c>
      <c r="D1336" s="4" t="s">
        <v>32</v>
      </c>
      <c r="E1336" s="7">
        <v>100</v>
      </c>
      <c r="F1336" s="7">
        <f>C1336*E1336</f>
        <v>400000</v>
      </c>
      <c r="G1336" s="4"/>
      <c r="H1336" s="7">
        <f>PRODUCT(F1336,G1336)</f>
        <v>400000</v>
      </c>
    </row>
    <row r="1337" spans="1:8">
      <c r="A1337" s="4"/>
      <c r="B1337" s="4" t="s">
        <v>434</v>
      </c>
      <c r="C1337" s="7">
        <v>1</v>
      </c>
      <c r="D1337" s="4" t="s">
        <v>44</v>
      </c>
      <c r="E1337" s="7">
        <v>200000</v>
      </c>
      <c r="F1337" s="7">
        <f>C1337*E1337</f>
        <v>200000</v>
      </c>
      <c r="G1337" s="4"/>
      <c r="H1337" s="7">
        <f>PRODUCT(F1337,G1337)</f>
        <v>200000</v>
      </c>
    </row>
    <row r="1338" spans="1:8">
      <c r="A1338" s="4"/>
      <c r="B1338" s="4" t="s">
        <v>436</v>
      </c>
      <c r="C1338" s="7">
        <v>100</v>
      </c>
      <c r="D1338" s="4" t="s">
        <v>32</v>
      </c>
      <c r="E1338" s="7">
        <v>500</v>
      </c>
      <c r="F1338" s="7">
        <f>C1338*E1338</f>
        <v>50000</v>
      </c>
      <c r="G1338" s="4"/>
      <c r="H1338" s="7">
        <f>PRODUCT(F1338,G1338)</f>
        <v>50000</v>
      </c>
    </row>
    <row r="1339" spans="1:8">
      <c r="A1339" s="4"/>
      <c r="B1339" s="4" t="s">
        <v>472</v>
      </c>
      <c r="C1339" s="7">
        <v>4000</v>
      </c>
      <c r="D1339" s="4" t="s">
        <v>32</v>
      </c>
      <c r="E1339" s="7">
        <v>3423.875</v>
      </c>
      <c r="F1339" s="12">
        <v>13695500</v>
      </c>
      <c r="G1339" s="4"/>
      <c r="H1339" s="12">
        <v>13695500</v>
      </c>
    </row>
    <row r="1340" spans="1:8">
      <c r="A1340" s="4"/>
      <c r="B1340" s="4" t="s">
        <v>460</v>
      </c>
      <c r="C1340" s="7">
        <v>40</v>
      </c>
      <c r="D1340" s="4" t="s">
        <v>46</v>
      </c>
      <c r="E1340" s="7">
        <v>342387.5</v>
      </c>
      <c r="G1340" s="4"/>
      <c r="H1340" s="4"/>
    </row>
    <row r="1341" spans="1:8">
      <c r="A1341" s="4"/>
      <c r="B1341" s="4"/>
      <c r="C1341" s="4"/>
      <c r="D1341" s="4"/>
      <c r="E1341" s="4"/>
      <c r="G1341" s="4"/>
      <c r="H1341" s="4"/>
    </row>
    <row r="1342" spans="1:8">
      <c r="A1342" s="4"/>
      <c r="B1342" s="4" t="s">
        <v>576</v>
      </c>
      <c r="C1342" s="4"/>
      <c r="D1342" s="4"/>
      <c r="E1342" s="4"/>
      <c r="G1342" s="4"/>
      <c r="H1342" s="4"/>
    </row>
    <row r="1343" spans="1:8">
      <c r="A1343" s="4"/>
      <c r="B1343" s="4" t="s">
        <v>648</v>
      </c>
      <c r="C1343" s="4"/>
      <c r="D1343" s="4"/>
      <c r="E1343" s="4"/>
      <c r="G1343" s="4"/>
      <c r="H1343" s="4"/>
    </row>
    <row r="1344" spans="1:8">
      <c r="A1344" s="4"/>
      <c r="B1344" s="4" t="s">
        <v>454</v>
      </c>
      <c r="C1344" s="7">
        <v>2880</v>
      </c>
      <c r="D1344" s="4" t="s">
        <v>32</v>
      </c>
      <c r="E1344" s="7">
        <v>3520</v>
      </c>
      <c r="F1344" s="7">
        <f>C1344*E1344</f>
        <v>10137600</v>
      </c>
      <c r="G1344" s="4"/>
      <c r="H1344" s="7">
        <f>PRODUCT(F1344,G1344)</f>
        <v>10137600</v>
      </c>
    </row>
    <row r="1345" spans="1:8">
      <c r="A1345" s="4"/>
      <c r="B1345" s="4" t="s">
        <v>444</v>
      </c>
      <c r="C1345" s="7">
        <v>800</v>
      </c>
      <c r="D1345" s="4" t="s">
        <v>32</v>
      </c>
      <c r="E1345" s="7">
        <v>2610</v>
      </c>
      <c r="F1345" s="7">
        <f>C1345*E1345</f>
        <v>2088000</v>
      </c>
      <c r="G1345" s="4"/>
      <c r="H1345" s="7">
        <f>PRODUCT(F1345,G1345)</f>
        <v>2088000</v>
      </c>
    </row>
    <row r="1346" spans="1:8">
      <c r="A1346" s="4"/>
      <c r="B1346" s="4" t="s">
        <v>455</v>
      </c>
      <c r="C1346" s="7">
        <v>320</v>
      </c>
      <c r="D1346" s="4" t="s">
        <v>32</v>
      </c>
      <c r="E1346" s="7">
        <v>1440</v>
      </c>
      <c r="F1346" s="7">
        <f>C1346*E1346</f>
        <v>460800</v>
      </c>
      <c r="G1346" s="4"/>
      <c r="H1346" s="7">
        <f>PRODUCT(F1346,G1346)</f>
        <v>460800</v>
      </c>
    </row>
    <row r="1347" spans="1:8">
      <c r="A1347" s="4"/>
      <c r="B1347" s="4" t="s">
        <v>578</v>
      </c>
      <c r="C1347" s="7">
        <v>4000</v>
      </c>
      <c r="D1347" s="4" t="s">
        <v>32</v>
      </c>
      <c r="E1347" s="7">
        <v>3171.6</v>
      </c>
      <c r="F1347" s="12">
        <v>12686400</v>
      </c>
      <c r="G1347" s="4"/>
      <c r="H1347" s="12">
        <v>12686400</v>
      </c>
    </row>
    <row r="1348" spans="1:8">
      <c r="A1348" s="4"/>
      <c r="B1348" s="4" t="s">
        <v>433</v>
      </c>
      <c r="C1348" s="4"/>
      <c r="D1348" s="4"/>
      <c r="E1348" s="4"/>
      <c r="G1348" s="4"/>
      <c r="H1348" s="4"/>
    </row>
    <row r="1349" spans="1:8">
      <c r="A1349" s="4"/>
      <c r="B1349" s="4" t="s">
        <v>446</v>
      </c>
      <c r="C1349" s="7">
        <v>2394</v>
      </c>
      <c r="D1349" s="4" t="s">
        <v>32</v>
      </c>
      <c r="E1349" s="7">
        <v>150</v>
      </c>
      <c r="F1349" s="7">
        <f>C1349*E1349</f>
        <v>359100</v>
      </c>
      <c r="G1349" s="4"/>
      <c r="H1349" s="7">
        <f>PRODUCT(F1349,G1349)</f>
        <v>359100</v>
      </c>
    </row>
    <row r="1350" spans="1:8">
      <c r="A1350" s="4"/>
      <c r="B1350" s="4" t="s">
        <v>457</v>
      </c>
      <c r="C1350" s="7">
        <v>4000</v>
      </c>
      <c r="D1350" s="4" t="s">
        <v>32</v>
      </c>
      <c r="E1350" s="7">
        <v>100</v>
      </c>
      <c r="F1350" s="7">
        <f>C1350*E1350</f>
        <v>400000</v>
      </c>
      <c r="G1350" s="4"/>
      <c r="H1350" s="7">
        <f>PRODUCT(F1350,G1350)</f>
        <v>400000</v>
      </c>
    </row>
    <row r="1351" spans="1:8">
      <c r="A1351" s="4"/>
      <c r="B1351" s="4" t="s">
        <v>434</v>
      </c>
      <c r="C1351" s="7">
        <v>1</v>
      </c>
      <c r="D1351" s="4" t="s">
        <v>44</v>
      </c>
      <c r="E1351" s="7">
        <v>200000</v>
      </c>
      <c r="F1351" s="7">
        <f>C1351*E1351</f>
        <v>200000</v>
      </c>
      <c r="G1351" s="4"/>
      <c r="H1351" s="7">
        <f>PRODUCT(F1351,G1351)</f>
        <v>200000</v>
      </c>
    </row>
    <row r="1352" spans="1:8">
      <c r="A1352" s="4"/>
      <c r="B1352" s="4" t="s">
        <v>436</v>
      </c>
      <c r="C1352" s="7">
        <v>100</v>
      </c>
      <c r="D1352" s="4" t="s">
        <v>32</v>
      </c>
      <c r="E1352" s="7">
        <v>500</v>
      </c>
      <c r="F1352" s="7">
        <f>C1352*E1352</f>
        <v>50000</v>
      </c>
      <c r="G1352" s="4"/>
      <c r="H1352" s="7">
        <f>PRODUCT(F1352,G1352)</f>
        <v>50000</v>
      </c>
    </row>
    <row r="1353" spans="1:8">
      <c r="A1353" s="4"/>
      <c r="B1353" s="4" t="s">
        <v>580</v>
      </c>
      <c r="C1353" s="7">
        <v>4000</v>
      </c>
      <c r="D1353" s="4" t="s">
        <v>32</v>
      </c>
      <c r="E1353" s="7">
        <v>3423.875</v>
      </c>
      <c r="F1353" s="12">
        <v>13695500</v>
      </c>
      <c r="G1353" s="4"/>
      <c r="H1353" s="12">
        <v>13695500</v>
      </c>
    </row>
    <row r="1354" spans="1:8">
      <c r="A1354" s="4"/>
      <c r="B1354" s="4" t="s">
        <v>460</v>
      </c>
      <c r="C1354" s="7">
        <v>40</v>
      </c>
      <c r="D1354" s="4" t="s">
        <v>46</v>
      </c>
      <c r="E1354" s="7">
        <v>342387.5</v>
      </c>
      <c r="G1354" s="4"/>
      <c r="H1354" s="4"/>
    </row>
    <row r="1355" spans="1:8">
      <c r="A1355" s="4"/>
      <c r="B1355" s="4"/>
      <c r="C1355" s="4"/>
      <c r="D1355" s="4"/>
      <c r="E1355" s="4"/>
      <c r="G1355" s="4"/>
      <c r="H1355" s="4"/>
    </row>
    <row r="1356" spans="1:8">
      <c r="A1356" s="4"/>
      <c r="B1356" s="4" t="s">
        <v>592</v>
      </c>
      <c r="C1356" s="4"/>
      <c r="D1356" s="4"/>
      <c r="E1356" s="4"/>
      <c r="G1356" s="4"/>
      <c r="H1356" s="4"/>
    </row>
    <row r="1357" spans="1:8">
      <c r="A1357" s="4"/>
      <c r="B1357" s="4" t="s">
        <v>648</v>
      </c>
      <c r="C1357" s="4"/>
      <c r="D1357" s="4"/>
      <c r="E1357" s="4"/>
      <c r="G1357" s="4"/>
      <c r="H1357" s="4"/>
    </row>
    <row r="1358" spans="1:8">
      <c r="A1358" s="4"/>
      <c r="B1358" s="4" t="s">
        <v>454</v>
      </c>
      <c r="C1358" s="7">
        <v>2880</v>
      </c>
      <c r="D1358" s="4" t="s">
        <v>32</v>
      </c>
      <c r="E1358" s="7">
        <v>3520</v>
      </c>
      <c r="F1358" s="7">
        <f>C1358*E1358</f>
        <v>10137600</v>
      </c>
      <c r="G1358" s="4"/>
      <c r="H1358" s="7">
        <f>PRODUCT(F1358,G1358)</f>
        <v>10137600</v>
      </c>
    </row>
    <row r="1359" spans="1:8">
      <c r="A1359" s="4"/>
      <c r="B1359" s="4" t="s">
        <v>444</v>
      </c>
      <c r="C1359" s="7">
        <v>800</v>
      </c>
      <c r="D1359" s="4" t="s">
        <v>32</v>
      </c>
      <c r="E1359" s="7">
        <v>2610</v>
      </c>
      <c r="F1359" s="7">
        <f>C1359*E1359</f>
        <v>2088000</v>
      </c>
      <c r="G1359" s="4"/>
      <c r="H1359" s="7">
        <f>PRODUCT(F1359,G1359)</f>
        <v>2088000</v>
      </c>
    </row>
    <row r="1360" spans="1:8">
      <c r="A1360" s="4"/>
      <c r="B1360" s="4" t="s">
        <v>455</v>
      </c>
      <c r="C1360" s="7">
        <v>320</v>
      </c>
      <c r="D1360" s="4" t="s">
        <v>32</v>
      </c>
      <c r="E1360" s="7">
        <v>1440</v>
      </c>
      <c r="F1360" s="7">
        <f>C1360*E1360</f>
        <v>460800</v>
      </c>
      <c r="G1360" s="4"/>
      <c r="H1360" s="7">
        <f>PRODUCT(F1360,G1360)</f>
        <v>460800</v>
      </c>
    </row>
    <row r="1361" spans="1:8">
      <c r="A1361" s="4"/>
      <c r="B1361" s="4" t="s">
        <v>483</v>
      </c>
      <c r="C1361" s="7">
        <v>4000</v>
      </c>
      <c r="D1361" s="4" t="s">
        <v>32</v>
      </c>
      <c r="E1361" s="7">
        <v>3171.6</v>
      </c>
      <c r="F1361" s="12">
        <v>12686400</v>
      </c>
      <c r="G1361" s="4"/>
      <c r="H1361" s="12">
        <v>12686400</v>
      </c>
    </row>
    <row r="1362" spans="1:8">
      <c r="A1362" s="4"/>
      <c r="B1362" s="4" t="s">
        <v>433</v>
      </c>
      <c r="C1362" s="4"/>
      <c r="D1362" s="4"/>
      <c r="E1362" s="4"/>
      <c r="G1362" s="4"/>
      <c r="H1362" s="4"/>
    </row>
    <row r="1363" spans="1:8">
      <c r="A1363" s="4"/>
      <c r="B1363" s="4" t="s">
        <v>446</v>
      </c>
      <c r="C1363" s="7">
        <v>2394</v>
      </c>
      <c r="D1363" s="4" t="s">
        <v>32</v>
      </c>
      <c r="E1363" s="7">
        <v>150</v>
      </c>
      <c r="F1363" s="7">
        <f>C1363*E1363</f>
        <v>359100</v>
      </c>
      <c r="G1363" s="4"/>
      <c r="H1363" s="7">
        <f>PRODUCT(F1363,G1363)</f>
        <v>359100</v>
      </c>
    </row>
    <row r="1364" spans="1:8">
      <c r="A1364" s="4"/>
      <c r="B1364" s="4" t="s">
        <v>457</v>
      </c>
      <c r="C1364" s="7">
        <v>4000</v>
      </c>
      <c r="D1364" s="4" t="s">
        <v>32</v>
      </c>
      <c r="E1364" s="7">
        <v>100</v>
      </c>
      <c r="F1364" s="7">
        <f>C1364*E1364</f>
        <v>400000</v>
      </c>
      <c r="G1364" s="4"/>
      <c r="H1364" s="7">
        <f>PRODUCT(F1364,G1364)</f>
        <v>400000</v>
      </c>
    </row>
    <row r="1365" spans="1:8">
      <c r="A1365" s="4"/>
      <c r="B1365" s="4" t="s">
        <v>434</v>
      </c>
      <c r="C1365" s="7">
        <v>1</v>
      </c>
      <c r="D1365" s="4" t="s">
        <v>44</v>
      </c>
      <c r="E1365" s="7">
        <v>200000</v>
      </c>
      <c r="F1365" s="7">
        <f>C1365*E1365</f>
        <v>200000</v>
      </c>
      <c r="G1365" s="4"/>
      <c r="H1365" s="7">
        <f>PRODUCT(F1365,G1365)</f>
        <v>200000</v>
      </c>
    </row>
    <row r="1366" spans="1:8">
      <c r="A1366" s="4"/>
      <c r="B1366" s="4" t="s">
        <v>436</v>
      </c>
      <c r="C1366" s="7">
        <v>100</v>
      </c>
      <c r="D1366" s="4" t="s">
        <v>32</v>
      </c>
      <c r="E1366" s="7">
        <v>500</v>
      </c>
      <c r="F1366" s="7">
        <f>C1366*E1366</f>
        <v>50000</v>
      </c>
      <c r="G1366" s="4"/>
      <c r="H1366" s="7">
        <f>PRODUCT(F1366,G1366)</f>
        <v>50000</v>
      </c>
    </row>
    <row r="1367" spans="1:8">
      <c r="A1367" s="4"/>
      <c r="B1367" s="4" t="s">
        <v>486</v>
      </c>
      <c r="C1367" s="7">
        <v>4000</v>
      </c>
      <c r="D1367" s="4" t="s">
        <v>32</v>
      </c>
      <c r="E1367" s="7">
        <v>3423.875</v>
      </c>
      <c r="F1367" s="12">
        <v>13695500</v>
      </c>
      <c r="G1367" s="4"/>
      <c r="H1367" s="12">
        <v>13695500</v>
      </c>
    </row>
    <row r="1368" spans="1:8">
      <c r="A1368" s="4"/>
      <c r="B1368" s="4" t="s">
        <v>460</v>
      </c>
      <c r="C1368" s="7">
        <v>40</v>
      </c>
      <c r="D1368" s="4" t="s">
        <v>46</v>
      </c>
      <c r="E1368" s="7">
        <v>342387.5</v>
      </c>
      <c r="G1368" s="4"/>
      <c r="H1368" s="4"/>
    </row>
    <row r="1369" spans="1:8">
      <c r="A1369" s="4"/>
      <c r="B1369" s="4"/>
      <c r="C1369" s="4"/>
      <c r="D1369" s="4"/>
      <c r="E1369" s="4"/>
      <c r="G1369" s="4"/>
      <c r="H1369" s="4"/>
    </row>
    <row r="1370" spans="1:8">
      <c r="A1370" s="4"/>
      <c r="B1370" s="4" t="s">
        <v>598</v>
      </c>
      <c r="C1370" s="4"/>
      <c r="D1370" s="4"/>
      <c r="E1370" s="4"/>
      <c r="G1370" s="4"/>
      <c r="H1370" s="4"/>
    </row>
    <row r="1371" spans="1:8">
      <c r="A1371" s="4"/>
      <c r="B1371" s="4" t="s">
        <v>648</v>
      </c>
      <c r="C1371" s="4"/>
      <c r="D1371" s="4"/>
      <c r="E1371" s="4"/>
      <c r="G1371" s="4"/>
      <c r="H1371" s="4"/>
    </row>
    <row r="1372" spans="1:8">
      <c r="A1372" s="4"/>
      <c r="B1372" s="4" t="s">
        <v>454</v>
      </c>
      <c r="C1372" s="7">
        <v>2880</v>
      </c>
      <c r="D1372" s="4" t="s">
        <v>32</v>
      </c>
      <c r="E1372" s="7">
        <v>3520</v>
      </c>
      <c r="F1372" s="7">
        <f>C1372*E1372</f>
        <v>10137600</v>
      </c>
      <c r="G1372" s="4"/>
      <c r="H1372" s="7">
        <f>PRODUCT(F1372,G1372)</f>
        <v>10137600</v>
      </c>
    </row>
    <row r="1373" spans="1:8">
      <c r="A1373" s="4"/>
      <c r="B1373" s="4" t="s">
        <v>444</v>
      </c>
      <c r="C1373" s="7">
        <v>800</v>
      </c>
      <c r="D1373" s="4" t="s">
        <v>32</v>
      </c>
      <c r="E1373" s="7">
        <v>2610</v>
      </c>
      <c r="F1373" s="7">
        <f>C1373*E1373</f>
        <v>2088000</v>
      </c>
      <c r="G1373" s="4"/>
      <c r="H1373" s="7">
        <f>PRODUCT(F1373,G1373)</f>
        <v>2088000</v>
      </c>
    </row>
    <row r="1374" spans="1:8">
      <c r="A1374" s="4"/>
      <c r="B1374" s="4" t="s">
        <v>455</v>
      </c>
      <c r="C1374" s="7">
        <v>320</v>
      </c>
      <c r="D1374" s="4" t="s">
        <v>32</v>
      </c>
      <c r="E1374" s="7">
        <v>1440</v>
      </c>
      <c r="F1374" s="7">
        <f>C1374*E1374</f>
        <v>460800</v>
      </c>
      <c r="G1374" s="4"/>
      <c r="H1374" s="7">
        <f>PRODUCT(F1374,G1374)</f>
        <v>460800</v>
      </c>
    </row>
    <row r="1375" spans="1:8">
      <c r="A1375" s="4"/>
      <c r="B1375" s="4" t="s">
        <v>649</v>
      </c>
      <c r="C1375" s="7">
        <v>4000</v>
      </c>
      <c r="D1375" s="4" t="s">
        <v>32</v>
      </c>
      <c r="E1375" s="7">
        <v>3171.6</v>
      </c>
      <c r="F1375" s="12">
        <v>12686400</v>
      </c>
      <c r="G1375" s="4"/>
      <c r="H1375" s="12">
        <v>12686400</v>
      </c>
    </row>
    <row r="1376" spans="1:8">
      <c r="A1376" s="4"/>
      <c r="B1376" s="4" t="s">
        <v>433</v>
      </c>
      <c r="C1376" s="4"/>
      <c r="D1376" s="4"/>
      <c r="E1376" s="4"/>
      <c r="G1376" s="4"/>
      <c r="H1376" s="4"/>
    </row>
    <row r="1377" spans="1:8">
      <c r="A1377" s="4"/>
      <c r="B1377" s="4" t="s">
        <v>446</v>
      </c>
      <c r="C1377" s="7">
        <v>2394</v>
      </c>
      <c r="D1377" s="4" t="s">
        <v>32</v>
      </c>
      <c r="E1377" s="7">
        <v>150</v>
      </c>
      <c r="F1377" s="7">
        <f>C1377*E1377</f>
        <v>359100</v>
      </c>
      <c r="G1377" s="4"/>
      <c r="H1377" s="7">
        <f>PRODUCT(F1377,G1377)</f>
        <v>359100</v>
      </c>
    </row>
    <row r="1378" spans="1:8">
      <c r="A1378" s="4"/>
      <c r="B1378" s="4" t="s">
        <v>457</v>
      </c>
      <c r="C1378" s="7">
        <v>4000</v>
      </c>
      <c r="D1378" s="4" t="s">
        <v>32</v>
      </c>
      <c r="E1378" s="7">
        <v>100</v>
      </c>
      <c r="F1378" s="7">
        <f>C1378*E1378</f>
        <v>400000</v>
      </c>
      <c r="G1378" s="4"/>
      <c r="H1378" s="7">
        <f>PRODUCT(F1378,G1378)</f>
        <v>400000</v>
      </c>
    </row>
    <row r="1379" spans="1:8">
      <c r="A1379" s="4"/>
      <c r="B1379" s="4" t="s">
        <v>434</v>
      </c>
      <c r="C1379" s="7">
        <v>1</v>
      </c>
      <c r="D1379" s="4" t="s">
        <v>44</v>
      </c>
      <c r="E1379" s="7">
        <v>200000</v>
      </c>
      <c r="F1379" s="7">
        <f>C1379*E1379</f>
        <v>200000</v>
      </c>
      <c r="G1379" s="4"/>
      <c r="H1379" s="7">
        <f>PRODUCT(F1379,G1379)</f>
        <v>200000</v>
      </c>
    </row>
    <row r="1380" spans="1:8">
      <c r="A1380" s="4"/>
      <c r="B1380" s="4" t="s">
        <v>436</v>
      </c>
      <c r="C1380" s="7">
        <v>100</v>
      </c>
      <c r="D1380" s="4" t="s">
        <v>32</v>
      </c>
      <c r="E1380" s="7">
        <v>500</v>
      </c>
      <c r="F1380" s="7">
        <f>C1380*E1380</f>
        <v>50000</v>
      </c>
      <c r="G1380" s="4"/>
      <c r="H1380" s="7">
        <f>PRODUCT(F1380,G1380)</f>
        <v>50000</v>
      </c>
    </row>
    <row r="1381" spans="1:8">
      <c r="A1381" s="4"/>
      <c r="B1381" s="4" t="s">
        <v>603</v>
      </c>
      <c r="C1381" s="7">
        <v>4000</v>
      </c>
      <c r="D1381" s="4" t="s">
        <v>32</v>
      </c>
      <c r="E1381" s="7">
        <v>3423.875</v>
      </c>
      <c r="F1381" s="12">
        <v>13695500</v>
      </c>
      <c r="G1381" s="4"/>
      <c r="H1381" s="12">
        <v>13695500</v>
      </c>
    </row>
    <row r="1382" spans="1:8">
      <c r="A1382" s="4"/>
      <c r="B1382" s="4" t="s">
        <v>460</v>
      </c>
      <c r="C1382" s="7">
        <v>40</v>
      </c>
      <c r="D1382" s="4" t="s">
        <v>46</v>
      </c>
      <c r="E1382" s="7">
        <v>342387.5</v>
      </c>
      <c r="G1382" s="4"/>
      <c r="H1382" s="4"/>
    </row>
    <row r="1383" spans="1:8">
      <c r="A1383" s="4"/>
      <c r="B1383" s="4"/>
      <c r="C1383" s="4"/>
      <c r="D1383" s="4"/>
      <c r="E1383" s="4"/>
      <c r="G1383" s="4"/>
      <c r="H1383" s="4"/>
    </row>
    <row r="1384" spans="1:8">
      <c r="A1384" s="4"/>
      <c r="B1384" s="4" t="s">
        <v>606</v>
      </c>
      <c r="C1384" s="4"/>
      <c r="D1384" s="4"/>
      <c r="E1384" s="4"/>
      <c r="G1384" s="4"/>
      <c r="H1384" s="4"/>
    </row>
    <row r="1385" spans="1:8">
      <c r="A1385" s="4"/>
      <c r="B1385" s="4" t="s">
        <v>648</v>
      </c>
      <c r="C1385" s="4"/>
      <c r="D1385" s="4"/>
      <c r="E1385" s="4"/>
      <c r="G1385" s="4"/>
      <c r="H1385" s="4"/>
    </row>
    <row r="1386" spans="1:8">
      <c r="A1386" s="4"/>
      <c r="B1386" s="4" t="s">
        <v>454</v>
      </c>
      <c r="C1386" s="7">
        <v>2880</v>
      </c>
      <c r="D1386" s="4" t="s">
        <v>32</v>
      </c>
      <c r="E1386" s="7">
        <v>3520</v>
      </c>
      <c r="F1386" s="7">
        <f>C1386*E1386</f>
        <v>10137600</v>
      </c>
      <c r="G1386" s="4"/>
      <c r="H1386" s="7">
        <f>PRODUCT(F1386,G1386)</f>
        <v>10137600</v>
      </c>
    </row>
    <row r="1387" spans="1:8">
      <c r="A1387" s="4"/>
      <c r="B1387" s="4" t="s">
        <v>444</v>
      </c>
      <c r="C1387" s="7">
        <v>800</v>
      </c>
      <c r="D1387" s="4" t="s">
        <v>32</v>
      </c>
      <c r="E1387" s="7">
        <v>2610</v>
      </c>
      <c r="F1387" s="7">
        <f>C1387*E1387</f>
        <v>2088000</v>
      </c>
      <c r="G1387" s="4"/>
      <c r="H1387" s="7">
        <f>PRODUCT(F1387,G1387)</f>
        <v>2088000</v>
      </c>
    </row>
    <row r="1388" spans="1:8">
      <c r="A1388" s="4"/>
      <c r="B1388" s="4" t="s">
        <v>455</v>
      </c>
      <c r="C1388" s="7">
        <v>320</v>
      </c>
      <c r="D1388" s="4" t="s">
        <v>32</v>
      </c>
      <c r="E1388" s="7">
        <v>1440</v>
      </c>
      <c r="F1388" s="7">
        <f>C1388*E1388</f>
        <v>460800</v>
      </c>
      <c r="G1388" s="4"/>
      <c r="H1388" s="7">
        <f>PRODUCT(F1388,G1388)</f>
        <v>460800</v>
      </c>
    </row>
    <row r="1389" spans="1:8">
      <c r="A1389" s="4"/>
      <c r="B1389" s="4" t="s">
        <v>650</v>
      </c>
      <c r="C1389" s="7">
        <v>4000</v>
      </c>
      <c r="D1389" s="4" t="s">
        <v>32</v>
      </c>
      <c r="E1389" s="7">
        <v>3171.6</v>
      </c>
      <c r="F1389" s="12">
        <v>12686400</v>
      </c>
      <c r="G1389" s="4"/>
      <c r="H1389" s="12">
        <v>12686400</v>
      </c>
    </row>
    <row r="1390" spans="1:8">
      <c r="A1390" s="4"/>
      <c r="B1390" s="4" t="s">
        <v>433</v>
      </c>
      <c r="C1390" s="4"/>
      <c r="D1390" s="4"/>
      <c r="E1390" s="4"/>
      <c r="G1390" s="4"/>
      <c r="H1390" s="4"/>
    </row>
    <row r="1391" spans="1:8">
      <c r="A1391" s="4"/>
      <c r="B1391" s="4" t="s">
        <v>446</v>
      </c>
      <c r="C1391" s="7">
        <v>2394</v>
      </c>
      <c r="D1391" s="4" t="s">
        <v>32</v>
      </c>
      <c r="E1391" s="7">
        <v>150</v>
      </c>
      <c r="F1391" s="7">
        <f>C1391*E1391</f>
        <v>359100</v>
      </c>
      <c r="G1391" s="4"/>
      <c r="H1391" s="7">
        <f>PRODUCT(F1391,G1391)</f>
        <v>359100</v>
      </c>
    </row>
    <row r="1392" spans="1:8">
      <c r="A1392" s="4"/>
      <c r="B1392" s="4" t="s">
        <v>457</v>
      </c>
      <c r="C1392" s="7">
        <v>4000</v>
      </c>
      <c r="D1392" s="4" t="s">
        <v>32</v>
      </c>
      <c r="E1392" s="7">
        <v>100</v>
      </c>
      <c r="F1392" s="7">
        <f>C1392*E1392</f>
        <v>400000</v>
      </c>
      <c r="G1392" s="4"/>
      <c r="H1392" s="7">
        <f>PRODUCT(F1392,G1392)</f>
        <v>400000</v>
      </c>
    </row>
    <row r="1393" spans="1:8">
      <c r="A1393" s="4"/>
      <c r="B1393" s="4" t="s">
        <v>434</v>
      </c>
      <c r="C1393" s="7">
        <v>1</v>
      </c>
      <c r="D1393" s="4" t="s">
        <v>44</v>
      </c>
      <c r="E1393" s="7">
        <v>200000</v>
      </c>
      <c r="F1393" s="7">
        <f>C1393*E1393</f>
        <v>200000</v>
      </c>
      <c r="G1393" s="4"/>
      <c r="H1393" s="7">
        <f>PRODUCT(F1393,G1393)</f>
        <v>200000</v>
      </c>
    </row>
    <row r="1394" spans="1:8">
      <c r="A1394" s="4"/>
      <c r="B1394" s="4" t="s">
        <v>436</v>
      </c>
      <c r="C1394" s="7">
        <v>100</v>
      </c>
      <c r="D1394" s="4" t="s">
        <v>32</v>
      </c>
      <c r="E1394" s="7">
        <v>500</v>
      </c>
      <c r="F1394" s="7">
        <f>C1394*E1394</f>
        <v>50000</v>
      </c>
      <c r="G1394" s="4"/>
      <c r="H1394" s="7">
        <f>PRODUCT(F1394,G1394)</f>
        <v>50000</v>
      </c>
    </row>
    <row r="1395" spans="1:8">
      <c r="A1395" s="4"/>
      <c r="B1395" s="4" t="s">
        <v>609</v>
      </c>
      <c r="C1395" s="7">
        <v>4000</v>
      </c>
      <c r="D1395" s="4" t="s">
        <v>32</v>
      </c>
      <c r="E1395" s="7">
        <v>3423.875</v>
      </c>
      <c r="F1395" s="12">
        <v>13695500</v>
      </c>
      <c r="G1395" s="4"/>
      <c r="H1395" s="12">
        <v>13695500</v>
      </c>
    </row>
    <row r="1396" spans="1:8">
      <c r="A1396" s="4"/>
      <c r="B1396" s="4" t="s">
        <v>460</v>
      </c>
      <c r="C1396" s="7">
        <v>40</v>
      </c>
      <c r="D1396" s="4" t="s">
        <v>46</v>
      </c>
      <c r="E1396" s="7">
        <v>342387.5</v>
      </c>
      <c r="G1396" s="4"/>
      <c r="H1396" s="4"/>
    </row>
    <row r="1397" spans="1:8">
      <c r="A1397" s="4"/>
      <c r="B1397" s="4"/>
      <c r="C1397" s="4"/>
      <c r="D1397" s="4"/>
      <c r="E1397" s="4"/>
      <c r="G1397" s="4"/>
      <c r="H1397" s="4"/>
    </row>
    <row r="1398" spans="1:8">
      <c r="A1398" s="4"/>
      <c r="B1398" s="4" t="s">
        <v>612</v>
      </c>
      <c r="C1398" s="4"/>
      <c r="D1398" s="4"/>
      <c r="E1398" s="4"/>
      <c r="G1398" s="4"/>
      <c r="H1398" s="4"/>
    </row>
    <row r="1399" spans="1:8">
      <c r="A1399" s="4"/>
      <c r="B1399" s="4" t="s">
        <v>648</v>
      </c>
      <c r="C1399" s="4"/>
      <c r="D1399" s="4"/>
      <c r="E1399" s="4"/>
      <c r="G1399" s="4"/>
      <c r="H1399" s="4"/>
    </row>
    <row r="1400" spans="1:8">
      <c r="A1400" s="4"/>
      <c r="B1400" s="4" t="s">
        <v>454</v>
      </c>
      <c r="C1400" s="7">
        <v>2880</v>
      </c>
      <c r="D1400" s="4" t="s">
        <v>32</v>
      </c>
      <c r="E1400" s="7">
        <v>3520</v>
      </c>
      <c r="F1400" s="7">
        <f>C1400*E1400</f>
        <v>10137600</v>
      </c>
      <c r="G1400" s="4"/>
      <c r="H1400" s="7">
        <f>PRODUCT(F1400,G1400)</f>
        <v>10137600</v>
      </c>
    </row>
    <row r="1401" spans="1:8">
      <c r="A1401" s="4"/>
      <c r="B1401" s="4" t="s">
        <v>444</v>
      </c>
      <c r="C1401" s="7">
        <v>800</v>
      </c>
      <c r="D1401" s="4" t="s">
        <v>32</v>
      </c>
      <c r="E1401" s="7">
        <v>2610</v>
      </c>
      <c r="F1401" s="7">
        <f>C1401*E1401</f>
        <v>2088000</v>
      </c>
      <c r="G1401" s="4"/>
      <c r="H1401" s="7">
        <f>PRODUCT(F1401,G1401)</f>
        <v>2088000</v>
      </c>
    </row>
    <row r="1402" spans="1:8">
      <c r="A1402" s="4"/>
      <c r="B1402" s="4" t="s">
        <v>455</v>
      </c>
      <c r="C1402" s="7">
        <v>320</v>
      </c>
      <c r="D1402" s="4" t="s">
        <v>32</v>
      </c>
      <c r="E1402" s="7">
        <v>1440</v>
      </c>
      <c r="F1402" s="7">
        <f>C1402*E1402</f>
        <v>460800</v>
      </c>
      <c r="G1402" s="4"/>
      <c r="H1402" s="7">
        <f>PRODUCT(F1402,G1402)</f>
        <v>460800</v>
      </c>
    </row>
    <row r="1403" spans="1:8">
      <c r="A1403" s="4"/>
      <c r="B1403" s="4" t="s">
        <v>651</v>
      </c>
      <c r="C1403" s="7">
        <v>4000</v>
      </c>
      <c r="D1403" s="4" t="s">
        <v>32</v>
      </c>
      <c r="E1403" s="7">
        <v>3171.6</v>
      </c>
      <c r="F1403" s="12">
        <v>12686400</v>
      </c>
      <c r="G1403" s="4"/>
      <c r="H1403" s="12">
        <v>12686400</v>
      </c>
    </row>
    <row r="1404" spans="1:8">
      <c r="A1404" s="4"/>
      <c r="B1404" s="4" t="s">
        <v>433</v>
      </c>
      <c r="C1404" s="4"/>
      <c r="D1404" s="4"/>
      <c r="E1404" s="4"/>
      <c r="G1404" s="4"/>
      <c r="H1404" s="4"/>
    </row>
    <row r="1405" spans="1:8">
      <c r="A1405" s="4"/>
      <c r="B1405" s="4" t="s">
        <v>446</v>
      </c>
      <c r="C1405" s="7">
        <v>2394</v>
      </c>
      <c r="D1405" s="4" t="s">
        <v>32</v>
      </c>
      <c r="E1405" s="7">
        <v>150</v>
      </c>
      <c r="F1405" s="7">
        <f>C1405*E1405</f>
        <v>359100</v>
      </c>
      <c r="G1405" s="4"/>
      <c r="H1405" s="7">
        <f>PRODUCT(F1405,G1405)</f>
        <v>359100</v>
      </c>
    </row>
    <row r="1406" spans="1:8">
      <c r="A1406" s="4"/>
      <c r="B1406" s="4" t="s">
        <v>457</v>
      </c>
      <c r="C1406" s="7">
        <v>4000</v>
      </c>
      <c r="D1406" s="4" t="s">
        <v>32</v>
      </c>
      <c r="E1406" s="7">
        <v>100</v>
      </c>
      <c r="F1406" s="7">
        <f>C1406*E1406</f>
        <v>400000</v>
      </c>
      <c r="G1406" s="4"/>
      <c r="H1406" s="7">
        <f>PRODUCT(F1406,G1406)</f>
        <v>400000</v>
      </c>
    </row>
    <row r="1407" spans="1:8">
      <c r="A1407" s="4"/>
      <c r="B1407" s="4" t="s">
        <v>434</v>
      </c>
      <c r="C1407" s="7">
        <v>1</v>
      </c>
      <c r="D1407" s="4" t="s">
        <v>44</v>
      </c>
      <c r="E1407" s="7">
        <v>200000</v>
      </c>
      <c r="F1407" s="7">
        <f>C1407*E1407</f>
        <v>200000</v>
      </c>
      <c r="G1407" s="4"/>
      <c r="H1407" s="7">
        <f>PRODUCT(F1407,G1407)</f>
        <v>200000</v>
      </c>
    </row>
    <row r="1408" spans="1:8">
      <c r="A1408" s="4"/>
      <c r="B1408" s="4" t="s">
        <v>436</v>
      </c>
      <c r="C1408" s="7">
        <v>100</v>
      </c>
      <c r="D1408" s="4" t="s">
        <v>32</v>
      </c>
      <c r="E1408" s="7">
        <v>500</v>
      </c>
      <c r="F1408" s="7">
        <f>C1408*E1408</f>
        <v>50000</v>
      </c>
      <c r="G1408" s="4"/>
      <c r="H1408" s="7">
        <f>PRODUCT(F1408,G1408)</f>
        <v>50000</v>
      </c>
    </row>
    <row r="1409" spans="1:8">
      <c r="A1409" s="4"/>
      <c r="B1409" s="4" t="s">
        <v>617</v>
      </c>
      <c r="C1409" s="7">
        <v>4000</v>
      </c>
      <c r="D1409" s="4" t="s">
        <v>32</v>
      </c>
      <c r="E1409" s="7">
        <v>3423.875</v>
      </c>
      <c r="F1409" s="12">
        <v>13695500</v>
      </c>
      <c r="G1409" s="4"/>
      <c r="H1409" s="12">
        <v>13695500</v>
      </c>
    </row>
    <row r="1410" spans="1:8">
      <c r="A1410" s="4"/>
      <c r="B1410" s="4" t="s">
        <v>460</v>
      </c>
      <c r="C1410" s="7">
        <v>40</v>
      </c>
      <c r="D1410" s="4" t="s">
        <v>46</v>
      </c>
      <c r="E1410" s="7">
        <v>342387.5</v>
      </c>
      <c r="G1410" s="4"/>
      <c r="H1410" s="4"/>
    </row>
    <row r="1411" spans="1:8">
      <c r="A1411" s="4"/>
      <c r="B1411" s="4"/>
      <c r="C1411" s="4"/>
      <c r="D1411" s="4"/>
      <c r="E1411" s="4"/>
      <c r="G1411" s="4"/>
      <c r="H1411" s="4"/>
    </row>
    <row r="1412" spans="1:8">
      <c r="A1412" s="4"/>
      <c r="B1412" s="4" t="s">
        <v>652</v>
      </c>
      <c r="C1412" s="4"/>
      <c r="D1412" s="4"/>
      <c r="E1412" s="4"/>
      <c r="G1412" s="4"/>
      <c r="H1412" s="4"/>
    </row>
    <row r="1413" spans="1:8">
      <c r="A1413" s="4"/>
      <c r="B1413" s="4" t="s">
        <v>648</v>
      </c>
      <c r="C1413" s="4"/>
      <c r="D1413" s="4"/>
      <c r="E1413" s="4"/>
      <c r="G1413" s="4"/>
      <c r="H1413" s="4"/>
    </row>
    <row r="1414" spans="1:8">
      <c r="A1414" s="4"/>
      <c r="B1414" s="4" t="s">
        <v>454</v>
      </c>
      <c r="C1414" s="7">
        <v>2880</v>
      </c>
      <c r="D1414" s="4" t="s">
        <v>32</v>
      </c>
      <c r="E1414" s="7">
        <v>3520</v>
      </c>
      <c r="F1414" s="7">
        <f>C1414*E1414</f>
        <v>10137600</v>
      </c>
      <c r="G1414" s="4"/>
      <c r="H1414" s="7">
        <f>PRODUCT(F1414,G1414)</f>
        <v>10137600</v>
      </c>
    </row>
    <row r="1415" spans="1:8">
      <c r="A1415" s="4"/>
      <c r="B1415" s="4" t="s">
        <v>444</v>
      </c>
      <c r="C1415" s="7">
        <v>800</v>
      </c>
      <c r="D1415" s="4" t="s">
        <v>32</v>
      </c>
      <c r="E1415" s="7">
        <v>2610</v>
      </c>
      <c r="F1415" s="7">
        <f>C1415*E1415</f>
        <v>2088000</v>
      </c>
      <c r="G1415" s="4"/>
      <c r="H1415" s="7">
        <f>PRODUCT(F1415,G1415)</f>
        <v>2088000</v>
      </c>
    </row>
    <row r="1416" spans="1:8">
      <c r="A1416" s="4"/>
      <c r="B1416" s="4" t="s">
        <v>455</v>
      </c>
      <c r="C1416" s="7">
        <v>320</v>
      </c>
      <c r="D1416" s="4" t="s">
        <v>32</v>
      </c>
      <c r="E1416" s="7">
        <v>1440</v>
      </c>
      <c r="F1416" s="7">
        <f>C1416*E1416</f>
        <v>460800</v>
      </c>
      <c r="G1416" s="4"/>
      <c r="H1416" s="7">
        <f>PRODUCT(F1416,G1416)</f>
        <v>460800</v>
      </c>
    </row>
    <row r="1417" spans="1:8">
      <c r="A1417" s="4"/>
      <c r="B1417" s="4" t="s">
        <v>653</v>
      </c>
      <c r="C1417" s="7">
        <v>4000</v>
      </c>
      <c r="D1417" s="4" t="s">
        <v>32</v>
      </c>
      <c r="E1417" s="7">
        <v>3171.6</v>
      </c>
      <c r="F1417" s="12">
        <v>12686400</v>
      </c>
      <c r="G1417" s="4"/>
      <c r="H1417" s="12">
        <v>12686400</v>
      </c>
    </row>
    <row r="1418" spans="1:8">
      <c r="A1418" s="4"/>
      <c r="B1418" s="4" t="s">
        <v>433</v>
      </c>
      <c r="C1418" s="4"/>
      <c r="D1418" s="4"/>
      <c r="E1418" s="4"/>
      <c r="G1418" s="4"/>
      <c r="H1418" s="4"/>
    </row>
    <row r="1419" spans="1:8">
      <c r="A1419" s="4"/>
      <c r="B1419" s="4" t="s">
        <v>446</v>
      </c>
      <c r="C1419" s="7">
        <v>2394</v>
      </c>
      <c r="D1419" s="4" t="s">
        <v>32</v>
      </c>
      <c r="E1419" s="7">
        <v>150</v>
      </c>
      <c r="F1419" s="7">
        <f>C1419*E1419</f>
        <v>359100</v>
      </c>
      <c r="G1419" s="4"/>
      <c r="H1419" s="7">
        <f>PRODUCT(F1419,G1419)</f>
        <v>359100</v>
      </c>
    </row>
    <row r="1420" spans="1:8">
      <c r="A1420" s="4"/>
      <c r="B1420" s="4" t="s">
        <v>457</v>
      </c>
      <c r="C1420" s="7">
        <v>4000</v>
      </c>
      <c r="D1420" s="4" t="s">
        <v>32</v>
      </c>
      <c r="E1420" s="7">
        <v>100</v>
      </c>
      <c r="F1420" s="7">
        <f>C1420*E1420</f>
        <v>400000</v>
      </c>
      <c r="G1420" s="4"/>
      <c r="H1420" s="7">
        <f>PRODUCT(F1420,G1420)</f>
        <v>400000</v>
      </c>
    </row>
    <row r="1421" spans="1:8">
      <c r="A1421" s="4"/>
      <c r="B1421" s="4" t="s">
        <v>434</v>
      </c>
      <c r="C1421" s="7">
        <v>1</v>
      </c>
      <c r="D1421" s="4" t="s">
        <v>44</v>
      </c>
      <c r="E1421" s="7">
        <v>200000</v>
      </c>
      <c r="F1421" s="7">
        <f>C1421*E1421</f>
        <v>200000</v>
      </c>
      <c r="G1421" s="4"/>
      <c r="H1421" s="7">
        <f>PRODUCT(F1421,G1421)</f>
        <v>200000</v>
      </c>
    </row>
    <row r="1422" spans="1:8">
      <c r="A1422" s="4"/>
      <c r="B1422" s="4" t="s">
        <v>436</v>
      </c>
      <c r="C1422" s="7">
        <v>100</v>
      </c>
      <c r="D1422" s="4" t="s">
        <v>32</v>
      </c>
      <c r="E1422" s="7">
        <v>500</v>
      </c>
      <c r="F1422" s="7">
        <f>C1422*E1422</f>
        <v>50000</v>
      </c>
      <c r="G1422" s="4"/>
      <c r="H1422" s="7">
        <f>PRODUCT(F1422,G1422)</f>
        <v>50000</v>
      </c>
    </row>
    <row r="1423" spans="1:8">
      <c r="A1423" s="4"/>
      <c r="B1423" s="4" t="s">
        <v>567</v>
      </c>
      <c r="C1423" s="7">
        <v>4000</v>
      </c>
      <c r="D1423" s="4" t="s">
        <v>32</v>
      </c>
      <c r="E1423" s="7">
        <v>3423.875</v>
      </c>
      <c r="F1423" s="12">
        <v>13695500</v>
      </c>
      <c r="G1423" s="4"/>
      <c r="H1423" s="12">
        <v>13695500</v>
      </c>
    </row>
    <row r="1424" spans="1:8">
      <c r="A1424" s="4"/>
      <c r="B1424" s="4" t="s">
        <v>460</v>
      </c>
      <c r="C1424" s="7">
        <v>40</v>
      </c>
      <c r="D1424" s="4" t="s">
        <v>46</v>
      </c>
      <c r="E1424" s="7">
        <v>342387.5</v>
      </c>
      <c r="G1424" s="4"/>
      <c r="H1424" s="4"/>
    </row>
    <row r="1425" spans="1:8">
      <c r="A1425" s="4"/>
      <c r="B1425" s="4"/>
      <c r="C1425" s="4"/>
      <c r="D1425" s="4"/>
      <c r="E1425" s="4"/>
      <c r="G1425" s="4"/>
      <c r="H1425" s="4"/>
    </row>
    <row r="1426" spans="1:8">
      <c r="A1426" s="4"/>
      <c r="B1426" s="4" t="s">
        <v>553</v>
      </c>
      <c r="C1426" s="4"/>
      <c r="D1426" s="4"/>
      <c r="E1426" s="4"/>
      <c r="G1426" s="4"/>
      <c r="H1426" s="4"/>
    </row>
    <row r="1427" spans="1:8">
      <c r="A1427" s="4"/>
      <c r="B1427" s="4" t="s">
        <v>648</v>
      </c>
      <c r="C1427" s="4"/>
      <c r="D1427" s="4"/>
      <c r="E1427" s="4"/>
      <c r="G1427" s="4"/>
      <c r="H1427" s="4"/>
    </row>
    <row r="1428" spans="1:8">
      <c r="A1428" s="4"/>
      <c r="B1428" s="4" t="s">
        <v>454</v>
      </c>
      <c r="C1428" s="7">
        <v>2880</v>
      </c>
      <c r="D1428" s="4" t="s">
        <v>32</v>
      </c>
      <c r="E1428" s="7">
        <v>3520</v>
      </c>
      <c r="F1428" s="7">
        <f>C1428*E1428</f>
        <v>10137600</v>
      </c>
      <c r="G1428" s="4"/>
      <c r="H1428" s="7">
        <f>PRODUCT(F1428,G1428)</f>
        <v>10137600</v>
      </c>
    </row>
    <row r="1429" spans="1:8">
      <c r="A1429" s="4"/>
      <c r="B1429" s="4" t="s">
        <v>444</v>
      </c>
      <c r="C1429" s="7">
        <v>800</v>
      </c>
      <c r="D1429" s="4" t="s">
        <v>32</v>
      </c>
      <c r="E1429" s="7">
        <v>2610</v>
      </c>
      <c r="F1429" s="7">
        <f>C1429*E1429</f>
        <v>2088000</v>
      </c>
      <c r="G1429" s="4"/>
      <c r="H1429" s="7">
        <f>PRODUCT(F1429,G1429)</f>
        <v>2088000</v>
      </c>
    </row>
    <row r="1430" spans="1:8">
      <c r="A1430" s="4"/>
      <c r="B1430" s="4" t="s">
        <v>455</v>
      </c>
      <c r="C1430" s="7">
        <v>320</v>
      </c>
      <c r="D1430" s="4" t="s">
        <v>32</v>
      </c>
      <c r="E1430" s="7">
        <v>1440</v>
      </c>
      <c r="F1430" s="7">
        <f>C1430*E1430</f>
        <v>460800</v>
      </c>
      <c r="G1430" s="4"/>
      <c r="H1430" s="7">
        <f>PRODUCT(F1430,G1430)</f>
        <v>460800</v>
      </c>
    </row>
    <row r="1431" spans="1:8">
      <c r="A1431" s="4"/>
      <c r="B1431" s="4" t="s">
        <v>554</v>
      </c>
      <c r="C1431" s="7">
        <v>4000</v>
      </c>
      <c r="D1431" s="4" t="s">
        <v>32</v>
      </c>
      <c r="E1431" s="7">
        <v>3171.6</v>
      </c>
      <c r="F1431" s="12">
        <v>12686400</v>
      </c>
      <c r="G1431" s="4"/>
      <c r="H1431" s="12">
        <v>12686400</v>
      </c>
    </row>
    <row r="1432" spans="1:8">
      <c r="A1432" s="4"/>
      <c r="B1432" s="4" t="s">
        <v>433</v>
      </c>
      <c r="C1432" s="4"/>
      <c r="D1432" s="4"/>
      <c r="E1432" s="4"/>
      <c r="G1432" s="4"/>
      <c r="H1432" s="4"/>
    </row>
    <row r="1433" spans="1:8">
      <c r="A1433" s="4"/>
      <c r="B1433" s="4" t="s">
        <v>446</v>
      </c>
      <c r="C1433" s="7">
        <v>2394</v>
      </c>
      <c r="D1433" s="4" t="s">
        <v>32</v>
      </c>
      <c r="E1433" s="7">
        <v>150</v>
      </c>
      <c r="F1433" s="7">
        <f>C1433*E1433</f>
        <v>359100</v>
      </c>
      <c r="G1433" s="4"/>
      <c r="H1433" s="7">
        <f>PRODUCT(F1433,G1433)</f>
        <v>359100</v>
      </c>
    </row>
    <row r="1434" spans="1:8">
      <c r="A1434" s="4"/>
      <c r="B1434" s="4" t="s">
        <v>457</v>
      </c>
      <c r="C1434" s="7">
        <v>4000</v>
      </c>
      <c r="D1434" s="4" t="s">
        <v>32</v>
      </c>
      <c r="E1434" s="7">
        <v>100</v>
      </c>
      <c r="F1434" s="7">
        <f>C1434*E1434</f>
        <v>400000</v>
      </c>
      <c r="G1434" s="4"/>
      <c r="H1434" s="7">
        <f>PRODUCT(F1434,G1434)</f>
        <v>400000</v>
      </c>
    </row>
    <row r="1435" spans="1:8">
      <c r="A1435" s="4"/>
      <c r="B1435" s="4" t="s">
        <v>434</v>
      </c>
      <c r="C1435" s="7">
        <v>1</v>
      </c>
      <c r="D1435" s="4" t="s">
        <v>44</v>
      </c>
      <c r="E1435" s="7">
        <v>200000</v>
      </c>
      <c r="F1435" s="7">
        <f>C1435*E1435</f>
        <v>200000</v>
      </c>
      <c r="G1435" s="4"/>
      <c r="H1435" s="7">
        <f>PRODUCT(F1435,G1435)</f>
        <v>200000</v>
      </c>
    </row>
    <row r="1436" spans="1:8">
      <c r="A1436" s="4"/>
      <c r="B1436" s="4" t="s">
        <v>436</v>
      </c>
      <c r="C1436" s="7">
        <v>100</v>
      </c>
      <c r="D1436" s="4" t="s">
        <v>32</v>
      </c>
      <c r="E1436" s="7">
        <v>500</v>
      </c>
      <c r="F1436" s="7">
        <f>C1436*E1436</f>
        <v>50000</v>
      </c>
      <c r="G1436" s="4"/>
      <c r="H1436" s="7">
        <f>PRODUCT(F1436,G1436)</f>
        <v>50000</v>
      </c>
    </row>
    <row r="1437" spans="1:8">
      <c r="A1437" s="4"/>
      <c r="B1437" s="4" t="s">
        <v>555</v>
      </c>
      <c r="C1437" s="7">
        <v>4000</v>
      </c>
      <c r="D1437" s="4" t="s">
        <v>32</v>
      </c>
      <c r="E1437" s="7">
        <v>3423.875</v>
      </c>
      <c r="F1437" s="12">
        <v>13695500</v>
      </c>
      <c r="G1437" s="4"/>
      <c r="H1437" s="12">
        <v>13695500</v>
      </c>
    </row>
    <row r="1438" spans="1:8">
      <c r="A1438" s="4"/>
      <c r="B1438" s="4" t="s">
        <v>460</v>
      </c>
      <c r="C1438" s="7">
        <v>40</v>
      </c>
      <c r="D1438" s="4" t="s">
        <v>46</v>
      </c>
      <c r="E1438" s="7">
        <v>342387.5</v>
      </c>
      <c r="G1438" s="4"/>
      <c r="H1438" s="4"/>
    </row>
    <row r="1439" spans="1:8">
      <c r="A1439" s="4"/>
      <c r="B1439" s="4"/>
      <c r="C1439" s="4"/>
      <c r="D1439" s="4"/>
      <c r="E1439" s="4"/>
      <c r="G1439" s="4"/>
      <c r="H1439" s="4"/>
    </row>
    <row r="1440" spans="1:8">
      <c r="A1440" s="4"/>
      <c r="B1440" s="4" t="s">
        <v>557</v>
      </c>
      <c r="C1440" s="4"/>
      <c r="D1440" s="4"/>
      <c r="E1440" s="4"/>
      <c r="G1440" s="4"/>
      <c r="H1440" s="4"/>
    </row>
    <row r="1441" spans="1:9">
      <c r="A1441" s="4"/>
      <c r="B1441" s="4" t="s">
        <v>648</v>
      </c>
      <c r="C1441" s="4"/>
      <c r="D1441" s="4"/>
      <c r="E1441" s="4"/>
      <c r="G1441" s="4"/>
      <c r="H1441" s="4"/>
    </row>
    <row r="1442" spans="1:9">
      <c r="A1442" s="4"/>
      <c r="B1442" s="4" t="s">
        <v>454</v>
      </c>
      <c r="C1442" s="7">
        <v>2880</v>
      </c>
      <c r="D1442" s="4" t="s">
        <v>32</v>
      </c>
      <c r="E1442" s="7">
        <v>3520</v>
      </c>
      <c r="F1442" s="7">
        <f>C1442*E1442</f>
        <v>10137600</v>
      </c>
      <c r="G1442" s="4"/>
      <c r="H1442" s="7">
        <f>PRODUCT(F1442,G1442)</f>
        <v>10137600</v>
      </c>
    </row>
    <row r="1443" spans="1:9">
      <c r="A1443" s="4"/>
      <c r="B1443" s="4" t="s">
        <v>444</v>
      </c>
      <c r="C1443" s="7">
        <v>800</v>
      </c>
      <c r="D1443" s="4" t="s">
        <v>32</v>
      </c>
      <c r="E1443" s="7">
        <v>2610</v>
      </c>
      <c r="F1443" s="7">
        <f>C1443*E1443</f>
        <v>2088000</v>
      </c>
      <c r="G1443" s="4"/>
      <c r="H1443" s="7">
        <f>PRODUCT(F1443,G1443)</f>
        <v>2088000</v>
      </c>
    </row>
    <row r="1444" spans="1:9">
      <c r="A1444" s="4"/>
      <c r="B1444" s="4" t="s">
        <v>455</v>
      </c>
      <c r="C1444" s="7">
        <v>320</v>
      </c>
      <c r="D1444" s="4" t="s">
        <v>32</v>
      </c>
      <c r="E1444" s="7">
        <v>1440</v>
      </c>
      <c r="F1444" s="7">
        <f>C1444*E1444</f>
        <v>460800</v>
      </c>
      <c r="G1444" s="4"/>
      <c r="H1444" s="7">
        <f>PRODUCT(F1444,G1444)</f>
        <v>460800</v>
      </c>
    </row>
    <row r="1445" spans="1:9">
      <c r="A1445" s="4"/>
      <c r="B1445" s="4" t="s">
        <v>558</v>
      </c>
      <c r="C1445" s="7">
        <v>4000</v>
      </c>
      <c r="D1445" s="4" t="s">
        <v>32</v>
      </c>
      <c r="E1445" s="7">
        <v>3171.6</v>
      </c>
      <c r="F1445" s="12">
        <v>12686400</v>
      </c>
      <c r="G1445" s="4"/>
      <c r="H1445" s="12">
        <v>12686400</v>
      </c>
    </row>
    <row r="1446" spans="1:9">
      <c r="A1446" s="4"/>
      <c r="B1446" s="4" t="s">
        <v>433</v>
      </c>
      <c r="C1446" s="4"/>
      <c r="D1446" s="4"/>
      <c r="E1446" s="4"/>
      <c r="G1446" s="4"/>
      <c r="H1446" s="4"/>
    </row>
    <row r="1447" spans="1:9">
      <c r="A1447" s="4"/>
      <c r="B1447" s="4" t="s">
        <v>446</v>
      </c>
      <c r="C1447" s="7">
        <v>2394</v>
      </c>
      <c r="D1447" s="4" t="s">
        <v>32</v>
      </c>
      <c r="E1447" s="7">
        <v>150</v>
      </c>
      <c r="F1447" s="7">
        <f>C1447*E1447</f>
        <v>359100</v>
      </c>
      <c r="G1447" s="4"/>
      <c r="H1447" s="7">
        <f>PRODUCT(F1447,G1447)</f>
        <v>359100</v>
      </c>
    </row>
    <row r="1448" spans="1:9">
      <c r="A1448" s="4"/>
      <c r="B1448" s="4" t="s">
        <v>457</v>
      </c>
      <c r="C1448" s="7">
        <v>4000</v>
      </c>
      <c r="D1448" s="4" t="s">
        <v>32</v>
      </c>
      <c r="E1448" s="7">
        <v>100</v>
      </c>
      <c r="F1448" s="7">
        <f>C1448*E1448</f>
        <v>400000</v>
      </c>
      <c r="G1448" s="4"/>
      <c r="H1448" s="7">
        <f>PRODUCT(F1448,G1448)</f>
        <v>400000</v>
      </c>
    </row>
    <row r="1449" spans="1:9">
      <c r="A1449" s="4"/>
      <c r="B1449" s="4" t="s">
        <v>434</v>
      </c>
      <c r="C1449" s="7">
        <v>1</v>
      </c>
      <c r="D1449" s="4" t="s">
        <v>44</v>
      </c>
      <c r="E1449" s="7">
        <v>200000</v>
      </c>
      <c r="F1449" s="7">
        <f>C1449*E1449</f>
        <v>200000</v>
      </c>
      <c r="G1449" s="4"/>
      <c r="H1449" s="7">
        <f>PRODUCT(F1449,G1449)</f>
        <v>200000</v>
      </c>
    </row>
    <row r="1450" spans="1:9">
      <c r="A1450" s="4"/>
      <c r="B1450" s="4" t="s">
        <v>436</v>
      </c>
      <c r="C1450" s="7">
        <v>100</v>
      </c>
      <c r="D1450" s="4" t="s">
        <v>32</v>
      </c>
      <c r="E1450" s="7">
        <v>500</v>
      </c>
      <c r="F1450" s="7">
        <f>C1450*E1450</f>
        <v>50000</v>
      </c>
      <c r="G1450" s="4"/>
      <c r="H1450" s="7">
        <f>PRODUCT(F1450,G1450)</f>
        <v>50000</v>
      </c>
    </row>
    <row r="1451" spans="1:9">
      <c r="A1451" s="4"/>
      <c r="B1451" s="4" t="s">
        <v>654</v>
      </c>
      <c r="C1451" s="7">
        <v>4000</v>
      </c>
      <c r="D1451" s="4" t="s">
        <v>32</v>
      </c>
      <c r="E1451" s="7">
        <v>3423.875</v>
      </c>
      <c r="F1451" s="12">
        <v>13695500</v>
      </c>
      <c r="G1451" s="4"/>
      <c r="H1451" s="12">
        <v>13695500</v>
      </c>
    </row>
    <row r="1452" spans="1:9">
      <c r="A1452" s="4"/>
      <c r="B1452" s="4" t="s">
        <v>460</v>
      </c>
      <c r="C1452" s="7">
        <v>40</v>
      </c>
      <c r="D1452" s="4" t="s">
        <v>46</v>
      </c>
      <c r="E1452" s="7">
        <v>342387.5</v>
      </c>
      <c r="G1452" s="4"/>
      <c r="H1452" s="4"/>
    </row>
    <row r="1453" spans="1:9">
      <c r="B1453" s="5" t="s">
        <v>655</v>
      </c>
      <c r="C1453" s="8">
        <v>52640</v>
      </c>
      <c r="D1453" s="5" t="s">
        <v>32</v>
      </c>
      <c r="E1453" s="8">
        <v>3420.4887917933102</v>
      </c>
      <c r="F1453" s="8">
        <f>SUM(H1268:H1276,H1278:H1282,H1284:H1290,H1292:H1296,H1298:H1304,H1306:H1310,H1312:H1318,H1320:H1324,H1326:H1332,H1334:H1338,H1340:H1346,H1348:H1352,H1354:H1360,H1362:H1366,H1368:H1374,H1376:H1380,H1382:H1388,H1390:H1394,H1396:H1402,H1404:H1408,H1410:H1416,H1418:H1422,H1424:H1430,H1432:H1436,H1438:H1444,H1446:H1450,H1452:H1453)</f>
        <v>180054530</v>
      </c>
      <c r="G1453" s="5"/>
      <c r="I1453" s="8">
        <f>PRODUCT(F1453,G1453)</f>
        <v>180054530</v>
      </c>
    </row>
    <row r="1455" spans="1:9">
      <c r="A1455" s="9"/>
      <c r="B1455" s="9" t="s">
        <v>656</v>
      </c>
    </row>
    <row r="1456" spans="1:9">
      <c r="A1456" s="4"/>
      <c r="B1456" s="4"/>
      <c r="C1456" s="4"/>
      <c r="D1456" s="4"/>
      <c r="E1456" s="4"/>
      <c r="G1456" s="4"/>
      <c r="H1456" s="4"/>
    </row>
    <row r="1457" spans="1:8">
      <c r="A1457" s="4"/>
      <c r="B1457" s="4"/>
      <c r="C1457" s="4"/>
      <c r="D1457" s="4"/>
      <c r="E1457" s="4"/>
      <c r="G1457" s="4"/>
      <c r="H1457" s="4"/>
    </row>
    <row r="1458" spans="1:8">
      <c r="A1458" s="4"/>
      <c r="B1458" s="4" t="s">
        <v>657</v>
      </c>
      <c r="C1458" s="4"/>
      <c r="D1458" s="4"/>
      <c r="E1458" s="4"/>
      <c r="G1458" s="4"/>
      <c r="H1458" s="4"/>
    </row>
    <row r="1459" spans="1:8">
      <c r="A1459" s="4"/>
      <c r="B1459" s="4" t="s">
        <v>658</v>
      </c>
      <c r="C1459" s="4"/>
      <c r="D1459" s="4"/>
      <c r="E1459" s="4"/>
      <c r="G1459" s="4"/>
      <c r="H1459" s="4"/>
    </row>
    <row r="1460" spans="1:8">
      <c r="A1460" s="4"/>
      <c r="B1460" s="4" t="s">
        <v>659</v>
      </c>
      <c r="C1460" s="7">
        <v>2880</v>
      </c>
      <c r="D1460" s="4" t="s">
        <v>32</v>
      </c>
      <c r="E1460" s="7">
        <v>1900</v>
      </c>
      <c r="F1460" s="7">
        <f>C1460*E1460</f>
        <v>5472000</v>
      </c>
      <c r="G1460" s="4"/>
      <c r="H1460" s="7">
        <f>PRODUCT(F1460,G1460)</f>
        <v>5472000</v>
      </c>
    </row>
    <row r="1461" spans="1:8">
      <c r="A1461" s="4"/>
      <c r="B1461" s="4" t="s">
        <v>491</v>
      </c>
      <c r="C1461" s="7">
        <v>2880</v>
      </c>
      <c r="D1461" s="4" t="s">
        <v>32</v>
      </c>
      <c r="E1461" s="7">
        <v>1900</v>
      </c>
      <c r="F1461" s="12">
        <v>5472000</v>
      </c>
      <c r="G1461" s="4"/>
      <c r="H1461" s="12">
        <v>5472000</v>
      </c>
    </row>
    <row r="1462" spans="1:8">
      <c r="A1462" s="4"/>
      <c r="B1462" s="4" t="s">
        <v>660</v>
      </c>
      <c r="C1462" s="7">
        <v>18</v>
      </c>
      <c r="D1462" s="4" t="s">
        <v>46</v>
      </c>
      <c r="E1462" s="7">
        <v>25000</v>
      </c>
      <c r="F1462" s="7">
        <f>C1462*E1462</f>
        <v>450000</v>
      </c>
      <c r="G1462" s="4"/>
      <c r="H1462" s="7">
        <f>PRODUCT(F1462,G1462)</f>
        <v>450000</v>
      </c>
    </row>
    <row r="1463" spans="1:8">
      <c r="A1463" s="4"/>
      <c r="B1463" s="4" t="s">
        <v>491</v>
      </c>
      <c r="C1463" s="7">
        <v>2880</v>
      </c>
      <c r="D1463" s="4" t="s">
        <v>32</v>
      </c>
      <c r="E1463" s="7">
        <v>2056.25</v>
      </c>
      <c r="F1463" s="12">
        <v>5922000</v>
      </c>
      <c r="G1463" s="4"/>
      <c r="H1463" s="12">
        <v>5922000</v>
      </c>
    </row>
    <row r="1464" spans="1:8">
      <c r="A1464" s="4"/>
      <c r="B1464" s="4" t="s">
        <v>661</v>
      </c>
      <c r="C1464" s="7">
        <v>18</v>
      </c>
      <c r="D1464" s="4" t="s">
        <v>46</v>
      </c>
      <c r="E1464" s="7">
        <v>329000</v>
      </c>
      <c r="G1464" s="4"/>
      <c r="H1464" s="4"/>
    </row>
    <row r="1465" spans="1:8">
      <c r="A1465" s="4"/>
      <c r="B1465" s="4"/>
      <c r="C1465" s="4"/>
      <c r="D1465" s="4"/>
      <c r="E1465" s="4"/>
      <c r="G1465" s="4"/>
      <c r="H1465" s="4"/>
    </row>
    <row r="1466" spans="1:8">
      <c r="A1466" s="4"/>
      <c r="B1466" s="4" t="s">
        <v>662</v>
      </c>
      <c r="C1466" s="4"/>
      <c r="D1466" s="4"/>
      <c r="E1466" s="4"/>
      <c r="G1466" s="4"/>
      <c r="H1466" s="4"/>
    </row>
    <row r="1467" spans="1:8">
      <c r="A1467" s="4"/>
      <c r="B1467" s="4" t="s">
        <v>658</v>
      </c>
      <c r="C1467" s="4"/>
      <c r="D1467" s="4"/>
      <c r="E1467" s="4"/>
      <c r="G1467" s="4"/>
      <c r="H1467" s="4"/>
    </row>
    <row r="1468" spans="1:8">
      <c r="A1468" s="4"/>
      <c r="B1468" s="4" t="s">
        <v>659</v>
      </c>
      <c r="C1468" s="7">
        <v>1600</v>
      </c>
      <c r="D1468" s="4" t="s">
        <v>32</v>
      </c>
      <c r="E1468" s="7">
        <v>1900</v>
      </c>
      <c r="F1468" s="7">
        <f>C1468*E1468</f>
        <v>3040000</v>
      </c>
      <c r="G1468" s="4"/>
      <c r="H1468" s="7">
        <f>PRODUCT(F1468,G1468)</f>
        <v>3040000</v>
      </c>
    </row>
    <row r="1469" spans="1:8">
      <c r="A1469" s="4"/>
      <c r="B1469" s="4" t="s">
        <v>621</v>
      </c>
      <c r="C1469" s="7">
        <v>1600</v>
      </c>
      <c r="D1469" s="4" t="s">
        <v>32</v>
      </c>
      <c r="E1469" s="7">
        <v>1900</v>
      </c>
      <c r="F1469" s="12">
        <v>3040000</v>
      </c>
      <c r="G1469" s="4"/>
      <c r="H1469" s="12">
        <v>3040000</v>
      </c>
    </row>
    <row r="1470" spans="1:8">
      <c r="A1470" s="4"/>
      <c r="B1470" s="4" t="s">
        <v>660</v>
      </c>
      <c r="C1470" s="7">
        <v>10</v>
      </c>
      <c r="D1470" s="4" t="s">
        <v>46</v>
      </c>
      <c r="E1470" s="7">
        <v>25000</v>
      </c>
      <c r="F1470" s="7">
        <f>C1470*E1470</f>
        <v>250000</v>
      </c>
      <c r="G1470" s="4"/>
      <c r="H1470" s="7">
        <f>PRODUCT(F1470,G1470)</f>
        <v>250000</v>
      </c>
    </row>
    <row r="1471" spans="1:8">
      <c r="A1471" s="4"/>
      <c r="B1471" s="4" t="s">
        <v>621</v>
      </c>
      <c r="C1471" s="7">
        <v>1600</v>
      </c>
      <c r="D1471" s="4" t="s">
        <v>32</v>
      </c>
      <c r="E1471" s="7">
        <v>2056.25</v>
      </c>
      <c r="F1471" s="12">
        <v>3290000</v>
      </c>
      <c r="G1471" s="4"/>
      <c r="H1471" s="12">
        <v>3290000</v>
      </c>
    </row>
    <row r="1472" spans="1:8">
      <c r="A1472" s="4"/>
      <c r="B1472" s="4" t="s">
        <v>661</v>
      </c>
      <c r="C1472" s="7">
        <v>10</v>
      </c>
      <c r="D1472" s="4" t="s">
        <v>46</v>
      </c>
      <c r="E1472" s="7">
        <v>329000</v>
      </c>
      <c r="G1472" s="4"/>
      <c r="H1472" s="4"/>
    </row>
    <row r="1473" spans="1:9">
      <c r="A1473" s="4"/>
      <c r="B1473" s="4"/>
      <c r="C1473" s="4"/>
      <c r="D1473" s="4"/>
      <c r="E1473" s="4"/>
      <c r="G1473" s="4"/>
      <c r="H1473" s="4"/>
    </row>
    <row r="1474" spans="1:9">
      <c r="A1474" s="4"/>
      <c r="B1474" s="4" t="s">
        <v>663</v>
      </c>
      <c r="C1474" s="4"/>
      <c r="D1474" s="4"/>
      <c r="E1474" s="4"/>
      <c r="G1474" s="4"/>
      <c r="H1474" s="4"/>
    </row>
    <row r="1475" spans="1:9">
      <c r="A1475" s="4"/>
      <c r="B1475" s="4" t="s">
        <v>658</v>
      </c>
      <c r="C1475" s="4"/>
      <c r="D1475" s="4"/>
      <c r="E1475" s="4"/>
      <c r="G1475" s="4"/>
      <c r="H1475" s="4"/>
    </row>
    <row r="1476" spans="1:9">
      <c r="A1476" s="4"/>
      <c r="B1476" s="4" t="s">
        <v>659</v>
      </c>
      <c r="C1476" s="7">
        <v>3200</v>
      </c>
      <c r="D1476" s="4" t="s">
        <v>32</v>
      </c>
      <c r="E1476" s="7">
        <v>1900</v>
      </c>
      <c r="F1476" s="7">
        <f>C1476*E1476</f>
        <v>6080000</v>
      </c>
      <c r="G1476" s="4"/>
      <c r="H1476" s="7">
        <f>PRODUCT(F1476,G1476)</f>
        <v>6080000</v>
      </c>
    </row>
    <row r="1477" spans="1:9">
      <c r="A1477" s="4"/>
      <c r="B1477" s="4" t="s">
        <v>664</v>
      </c>
      <c r="C1477" s="7">
        <v>3200</v>
      </c>
      <c r="D1477" s="4" t="s">
        <v>32</v>
      </c>
      <c r="E1477" s="7">
        <v>1900</v>
      </c>
      <c r="F1477" s="12">
        <v>6080000</v>
      </c>
      <c r="G1477" s="4"/>
      <c r="H1477" s="12">
        <v>6080000</v>
      </c>
    </row>
    <row r="1478" spans="1:9">
      <c r="A1478" s="4"/>
      <c r="B1478" s="4" t="s">
        <v>660</v>
      </c>
      <c r="C1478" s="7">
        <v>29</v>
      </c>
      <c r="D1478" s="4" t="s">
        <v>46</v>
      </c>
      <c r="E1478" s="7">
        <v>25000</v>
      </c>
      <c r="F1478" s="7">
        <f>C1478*E1478</f>
        <v>725000</v>
      </c>
      <c r="G1478" s="4"/>
      <c r="H1478" s="7">
        <f>PRODUCT(F1478,G1478)</f>
        <v>725000</v>
      </c>
    </row>
    <row r="1479" spans="1:9">
      <c r="A1479" s="4"/>
      <c r="B1479" s="4" t="s">
        <v>664</v>
      </c>
      <c r="C1479" s="7">
        <v>3200</v>
      </c>
      <c r="D1479" s="4" t="s">
        <v>32</v>
      </c>
      <c r="E1479" s="7">
        <v>2126.5625</v>
      </c>
      <c r="F1479" s="12">
        <v>6805000</v>
      </c>
      <c r="G1479" s="4"/>
      <c r="H1479" s="12">
        <v>6805000</v>
      </c>
    </row>
    <row r="1480" spans="1:9">
      <c r="A1480" s="4"/>
      <c r="B1480" s="4" t="s">
        <v>661</v>
      </c>
      <c r="C1480" s="7">
        <v>29</v>
      </c>
      <c r="D1480" s="4" t="s">
        <v>46</v>
      </c>
      <c r="E1480" s="7">
        <v>234655.17241379301</v>
      </c>
      <c r="G1480" s="4"/>
      <c r="H1480" s="4"/>
    </row>
    <row r="1481" spans="1:9">
      <c r="B1481" s="5" t="s">
        <v>665</v>
      </c>
      <c r="C1481" s="8">
        <v>7680</v>
      </c>
      <c r="D1481" s="5" t="s">
        <v>32</v>
      </c>
      <c r="E1481" s="8">
        <v>2085.546875</v>
      </c>
      <c r="F1481" s="8">
        <f>SUM(H1456:H1460,H1462:H1462,H1464:H1468,H1470:H1470,H1472:H1476,H1478:H1478,H1480:H1481)</f>
        <v>16017000</v>
      </c>
      <c r="G1481" s="5"/>
      <c r="I1481" s="8">
        <f>PRODUCT(F1481,G1481)</f>
        <v>16017000</v>
      </c>
    </row>
    <row r="1483" spans="1:9">
      <c r="A1483" s="9"/>
      <c r="B1483" s="9" t="s">
        <v>666</v>
      </c>
    </row>
    <row r="1484" spans="1:9">
      <c r="A1484" s="4"/>
      <c r="B1484" s="4"/>
      <c r="C1484" s="4"/>
      <c r="D1484" s="4"/>
      <c r="E1484" s="4"/>
      <c r="G1484" s="4"/>
      <c r="H1484" s="4"/>
    </row>
    <row r="1485" spans="1:9">
      <c r="A1485" s="4"/>
      <c r="B1485" s="4" t="s">
        <v>667</v>
      </c>
      <c r="C1485" s="4"/>
      <c r="D1485" s="4"/>
      <c r="E1485" s="4"/>
      <c r="G1485" s="4"/>
      <c r="H1485" s="4"/>
    </row>
    <row r="1486" spans="1:9">
      <c r="A1486" s="4"/>
      <c r="B1486" s="4" t="s">
        <v>668</v>
      </c>
      <c r="C1486" s="4"/>
      <c r="D1486" s="4"/>
      <c r="E1486" s="4"/>
      <c r="G1486" s="4"/>
      <c r="H1486" s="4"/>
    </row>
    <row r="1487" spans="1:9">
      <c r="A1487" s="4"/>
      <c r="B1487" s="4" t="s">
        <v>669</v>
      </c>
      <c r="C1487" s="7">
        <v>1800</v>
      </c>
      <c r="D1487" s="4" t="s">
        <v>32</v>
      </c>
      <c r="E1487" s="7">
        <v>2250</v>
      </c>
      <c r="F1487" s="7">
        <f>C1487*E1487</f>
        <v>4050000</v>
      </c>
      <c r="G1487" s="4"/>
      <c r="H1487" s="7">
        <f>PRODUCT(F1487,G1487)</f>
        <v>4050000</v>
      </c>
    </row>
    <row r="1488" spans="1:9">
      <c r="A1488" s="4"/>
      <c r="B1488" s="4" t="s">
        <v>670</v>
      </c>
      <c r="C1488" s="7">
        <v>1800</v>
      </c>
      <c r="D1488" s="4" t="s">
        <v>32</v>
      </c>
      <c r="E1488" s="7">
        <v>2250</v>
      </c>
      <c r="F1488" s="12">
        <v>4050000</v>
      </c>
      <c r="G1488" s="4"/>
      <c r="H1488" s="12">
        <v>4050000</v>
      </c>
    </row>
    <row r="1489" spans="1:8">
      <c r="A1489" s="4"/>
      <c r="B1489" s="4" t="s">
        <v>660</v>
      </c>
      <c r="C1489" s="7">
        <v>6</v>
      </c>
      <c r="D1489" s="4" t="s">
        <v>46</v>
      </c>
      <c r="E1489" s="7">
        <v>25000</v>
      </c>
      <c r="F1489" s="7">
        <f>C1489*E1489</f>
        <v>150000</v>
      </c>
      <c r="G1489" s="4"/>
      <c r="H1489" s="7">
        <f>PRODUCT(F1489,G1489)</f>
        <v>150000</v>
      </c>
    </row>
    <row r="1490" spans="1:8">
      <c r="A1490" s="4"/>
      <c r="B1490" s="4" t="s">
        <v>670</v>
      </c>
      <c r="C1490" s="7">
        <v>1800</v>
      </c>
      <c r="D1490" s="4" t="s">
        <v>32</v>
      </c>
      <c r="E1490" s="7">
        <v>2333.3333333333298</v>
      </c>
      <c r="F1490" s="12">
        <v>4200000</v>
      </c>
      <c r="G1490" s="4"/>
      <c r="H1490" s="12">
        <v>4200000</v>
      </c>
    </row>
    <row r="1491" spans="1:8">
      <c r="A1491" s="4"/>
      <c r="B1491" s="4" t="s">
        <v>671</v>
      </c>
      <c r="C1491" s="7">
        <v>6</v>
      </c>
      <c r="D1491" s="4" t="s">
        <v>46</v>
      </c>
      <c r="E1491" s="7">
        <v>700000</v>
      </c>
      <c r="G1491" s="4"/>
      <c r="H1491" s="4"/>
    </row>
    <row r="1492" spans="1:8">
      <c r="A1492" s="4"/>
      <c r="B1492" s="4"/>
      <c r="C1492" s="4"/>
      <c r="D1492" s="4"/>
      <c r="E1492" s="4"/>
      <c r="G1492" s="4"/>
      <c r="H1492" s="4"/>
    </row>
    <row r="1493" spans="1:8">
      <c r="A1493" s="4"/>
      <c r="B1493" s="4" t="s">
        <v>672</v>
      </c>
      <c r="C1493" s="4"/>
      <c r="D1493" s="4"/>
      <c r="E1493" s="4"/>
      <c r="G1493" s="4"/>
      <c r="H1493" s="4"/>
    </row>
    <row r="1494" spans="1:8">
      <c r="A1494" s="4"/>
      <c r="B1494" s="4" t="s">
        <v>668</v>
      </c>
      <c r="C1494" s="4"/>
      <c r="D1494" s="4"/>
      <c r="E1494" s="4"/>
      <c r="G1494" s="4"/>
      <c r="H1494" s="4"/>
    </row>
    <row r="1495" spans="1:8">
      <c r="A1495" s="4"/>
      <c r="B1495" s="4" t="s">
        <v>669</v>
      </c>
      <c r="C1495" s="7">
        <v>2100</v>
      </c>
      <c r="D1495" s="4" t="s">
        <v>32</v>
      </c>
      <c r="E1495" s="7">
        <v>2250</v>
      </c>
      <c r="F1495" s="7">
        <f>C1495*E1495</f>
        <v>4725000</v>
      </c>
      <c r="G1495" s="4"/>
      <c r="H1495" s="7">
        <f>PRODUCT(F1495,G1495)</f>
        <v>4725000</v>
      </c>
    </row>
    <row r="1496" spans="1:8">
      <c r="A1496" s="4"/>
      <c r="B1496" s="4" t="s">
        <v>673</v>
      </c>
      <c r="C1496" s="7">
        <v>2100</v>
      </c>
      <c r="D1496" s="4" t="s">
        <v>32</v>
      </c>
      <c r="E1496" s="7">
        <v>2250</v>
      </c>
      <c r="F1496" s="12">
        <v>4725000</v>
      </c>
      <c r="G1496" s="4"/>
      <c r="H1496" s="12">
        <v>4725000</v>
      </c>
    </row>
    <row r="1497" spans="1:8">
      <c r="A1497" s="4"/>
      <c r="B1497" s="4" t="s">
        <v>660</v>
      </c>
      <c r="C1497" s="7">
        <v>7</v>
      </c>
      <c r="D1497" s="4" t="s">
        <v>46</v>
      </c>
      <c r="E1497" s="7">
        <v>25000</v>
      </c>
      <c r="F1497" s="7">
        <f>C1497*E1497</f>
        <v>175000</v>
      </c>
      <c r="G1497" s="4"/>
      <c r="H1497" s="7">
        <f>PRODUCT(F1497,G1497)</f>
        <v>175000</v>
      </c>
    </row>
    <row r="1498" spans="1:8">
      <c r="A1498" s="4"/>
      <c r="B1498" s="4" t="s">
        <v>673</v>
      </c>
      <c r="C1498" s="7">
        <v>2100</v>
      </c>
      <c r="D1498" s="4" t="s">
        <v>32</v>
      </c>
      <c r="E1498" s="7">
        <v>2333.3333333333298</v>
      </c>
      <c r="F1498" s="12">
        <v>4900000</v>
      </c>
      <c r="G1498" s="4"/>
      <c r="H1498" s="12">
        <v>4900000</v>
      </c>
    </row>
    <row r="1499" spans="1:8">
      <c r="A1499" s="4"/>
      <c r="B1499" s="4" t="s">
        <v>671</v>
      </c>
      <c r="C1499" s="7">
        <v>7</v>
      </c>
      <c r="D1499" s="4" t="s">
        <v>46</v>
      </c>
      <c r="E1499" s="7">
        <v>700000</v>
      </c>
      <c r="G1499" s="4"/>
      <c r="H1499" s="4"/>
    </row>
    <row r="1500" spans="1:8">
      <c r="A1500" s="4"/>
      <c r="B1500" s="4"/>
      <c r="C1500" s="4"/>
      <c r="D1500" s="4"/>
      <c r="E1500" s="4"/>
      <c r="G1500" s="4"/>
      <c r="H1500" s="4"/>
    </row>
    <row r="1501" spans="1:8">
      <c r="A1501" s="4"/>
      <c r="B1501" s="4" t="s">
        <v>674</v>
      </c>
      <c r="C1501" s="4"/>
      <c r="D1501" s="4"/>
      <c r="E1501" s="4"/>
      <c r="G1501" s="4"/>
      <c r="H1501" s="4"/>
    </row>
    <row r="1502" spans="1:8">
      <c r="A1502" s="4"/>
      <c r="B1502" s="4" t="s">
        <v>668</v>
      </c>
      <c r="C1502" s="4"/>
      <c r="D1502" s="4"/>
      <c r="E1502" s="4"/>
      <c r="G1502" s="4"/>
      <c r="H1502" s="4"/>
    </row>
    <row r="1503" spans="1:8">
      <c r="A1503" s="4"/>
      <c r="B1503" s="4" t="s">
        <v>669</v>
      </c>
      <c r="C1503" s="7">
        <v>3900</v>
      </c>
      <c r="D1503" s="4" t="s">
        <v>32</v>
      </c>
      <c r="E1503" s="7">
        <v>2250</v>
      </c>
      <c r="F1503" s="7">
        <f>C1503*E1503</f>
        <v>8775000</v>
      </c>
      <c r="G1503" s="4"/>
      <c r="H1503" s="7">
        <f>PRODUCT(F1503,G1503)</f>
        <v>8775000</v>
      </c>
    </row>
    <row r="1504" spans="1:8">
      <c r="A1504" s="4"/>
      <c r="B1504" s="4" t="s">
        <v>675</v>
      </c>
      <c r="C1504" s="7">
        <v>3900</v>
      </c>
      <c r="D1504" s="4" t="s">
        <v>32</v>
      </c>
      <c r="E1504" s="7">
        <v>2250</v>
      </c>
      <c r="F1504" s="12">
        <v>8775000</v>
      </c>
      <c r="G1504" s="4"/>
      <c r="H1504" s="12">
        <v>8775000</v>
      </c>
    </row>
    <row r="1505" spans="1:9">
      <c r="A1505" s="4"/>
      <c r="B1505" s="4" t="s">
        <v>660</v>
      </c>
      <c r="C1505" s="7">
        <v>13</v>
      </c>
      <c r="D1505" s="4" t="s">
        <v>46</v>
      </c>
      <c r="E1505" s="7">
        <v>25000</v>
      </c>
      <c r="F1505" s="7">
        <f>C1505*E1505</f>
        <v>325000</v>
      </c>
      <c r="G1505" s="4"/>
      <c r="H1505" s="7">
        <f>PRODUCT(F1505,G1505)</f>
        <v>325000</v>
      </c>
    </row>
    <row r="1506" spans="1:9">
      <c r="A1506" s="4"/>
      <c r="B1506" s="4" t="s">
        <v>675</v>
      </c>
      <c r="C1506" s="7">
        <v>3900</v>
      </c>
      <c r="D1506" s="4" t="s">
        <v>32</v>
      </c>
      <c r="E1506" s="7">
        <v>2333.3333333333298</v>
      </c>
      <c r="F1506" s="12">
        <v>9100000</v>
      </c>
      <c r="G1506" s="4"/>
      <c r="H1506" s="12">
        <v>9100000</v>
      </c>
    </row>
    <row r="1507" spans="1:9">
      <c r="A1507" s="4"/>
      <c r="B1507" s="4" t="s">
        <v>671</v>
      </c>
      <c r="C1507" s="7">
        <v>13</v>
      </c>
      <c r="D1507" s="4" t="s">
        <v>46</v>
      </c>
      <c r="E1507" s="7">
        <v>700000</v>
      </c>
      <c r="G1507" s="4"/>
      <c r="H1507" s="4"/>
    </row>
    <row r="1508" spans="1:9">
      <c r="A1508" s="4"/>
      <c r="B1508" s="4"/>
      <c r="C1508" s="4"/>
      <c r="D1508" s="4"/>
      <c r="E1508" s="4"/>
      <c r="G1508" s="4"/>
      <c r="H1508" s="4"/>
    </row>
    <row r="1509" spans="1:9">
      <c r="A1509" s="4"/>
      <c r="B1509" s="4" t="s">
        <v>676</v>
      </c>
      <c r="C1509" s="4"/>
      <c r="D1509" s="4"/>
      <c r="E1509" s="4"/>
      <c r="G1509" s="4"/>
      <c r="H1509" s="4"/>
    </row>
    <row r="1510" spans="1:9">
      <c r="A1510" s="4"/>
      <c r="B1510" s="4" t="s">
        <v>668</v>
      </c>
      <c r="C1510" s="4"/>
      <c r="D1510" s="4"/>
      <c r="E1510" s="4"/>
      <c r="G1510" s="4"/>
      <c r="H1510" s="4"/>
    </row>
    <row r="1511" spans="1:9">
      <c r="A1511" s="4"/>
      <c r="B1511" s="4" t="s">
        <v>669</v>
      </c>
      <c r="C1511" s="7">
        <v>4800</v>
      </c>
      <c r="D1511" s="4" t="s">
        <v>32</v>
      </c>
      <c r="E1511" s="7">
        <v>2250</v>
      </c>
      <c r="F1511" s="7">
        <f>C1511*E1511</f>
        <v>10800000</v>
      </c>
      <c r="G1511" s="4"/>
      <c r="H1511" s="7">
        <f>PRODUCT(F1511,G1511)</f>
        <v>10800000</v>
      </c>
    </row>
    <row r="1512" spans="1:9">
      <c r="A1512" s="4"/>
      <c r="B1512" s="4" t="s">
        <v>677</v>
      </c>
      <c r="C1512" s="7">
        <v>4800</v>
      </c>
      <c r="D1512" s="4" t="s">
        <v>32</v>
      </c>
      <c r="E1512" s="7">
        <v>2250</v>
      </c>
      <c r="F1512" s="12">
        <v>10800000</v>
      </c>
      <c r="G1512" s="4"/>
      <c r="H1512" s="12">
        <v>10800000</v>
      </c>
    </row>
    <row r="1513" spans="1:9">
      <c r="A1513" s="4"/>
      <c r="B1513" s="4" t="s">
        <v>660</v>
      </c>
      <c r="C1513" s="7">
        <v>16</v>
      </c>
      <c r="D1513" s="4" t="s">
        <v>46</v>
      </c>
      <c r="E1513" s="7">
        <v>25000</v>
      </c>
      <c r="F1513" s="7">
        <f>C1513*E1513</f>
        <v>400000</v>
      </c>
      <c r="G1513" s="4"/>
      <c r="H1513" s="7">
        <f>PRODUCT(F1513,G1513)</f>
        <v>400000</v>
      </c>
    </row>
    <row r="1514" spans="1:9">
      <c r="A1514" s="4"/>
      <c r="B1514" s="4" t="s">
        <v>677</v>
      </c>
      <c r="C1514" s="7">
        <v>4800</v>
      </c>
      <c r="D1514" s="4" t="s">
        <v>32</v>
      </c>
      <c r="E1514" s="7">
        <v>2333.3333333333298</v>
      </c>
      <c r="F1514" s="12">
        <v>11200000</v>
      </c>
      <c r="G1514" s="4"/>
      <c r="H1514" s="12">
        <v>11200000</v>
      </c>
    </row>
    <row r="1515" spans="1:9">
      <c r="A1515" s="4"/>
      <c r="B1515" s="4" t="s">
        <v>671</v>
      </c>
      <c r="C1515" s="7">
        <v>16</v>
      </c>
      <c r="D1515" s="4" t="s">
        <v>46</v>
      </c>
      <c r="E1515" s="7">
        <v>700000</v>
      </c>
      <c r="G1515" s="4"/>
      <c r="H1515" s="4"/>
    </row>
    <row r="1516" spans="1:9">
      <c r="B1516" s="5" t="s">
        <v>678</v>
      </c>
      <c r="C1516" s="8">
        <v>12600</v>
      </c>
      <c r="D1516" s="5" t="s">
        <v>32</v>
      </c>
      <c r="E1516" s="8">
        <v>2333.3333333333298</v>
      </c>
      <c r="F1516" s="8">
        <f>SUM(H1484:H1487,H1489:H1489,H1491:H1495,H1497:H1497,H1499:H1503,H1505:H1505,H1507:H1511,H1513:H1513,H1515:H1516)</f>
        <v>29400000</v>
      </c>
      <c r="G1516" s="5"/>
      <c r="I1516" s="8">
        <f>PRODUCT(F1516,G1516)</f>
        <v>29400000</v>
      </c>
    </row>
    <row r="1518" spans="1:9">
      <c r="A1518" s="4"/>
      <c r="B1518" s="4"/>
      <c r="C1518" s="4"/>
      <c r="D1518" s="4"/>
      <c r="E1518" s="4"/>
      <c r="G1518" s="4"/>
      <c r="I1518" s="4"/>
    </row>
    <row r="1519" spans="1:9">
      <c r="A1519" s="4"/>
      <c r="B1519" s="4" t="s">
        <v>503</v>
      </c>
      <c r="C1519" s="7">
        <v>100620</v>
      </c>
      <c r="D1519" s="4" t="s">
        <v>32</v>
      </c>
      <c r="E1519" s="7">
        <v>3126.9198966408298</v>
      </c>
      <c r="F1519" s="12">
        <v>314630680</v>
      </c>
      <c r="G1519" s="4"/>
      <c r="I1519" s="12">
        <v>314630680</v>
      </c>
    </row>
    <row r="1520" spans="1:9">
      <c r="A1520" s="4"/>
      <c r="B1520" s="4"/>
      <c r="C1520" s="4"/>
      <c r="D1520" s="4"/>
      <c r="E1520" s="4"/>
      <c r="G1520" s="4"/>
      <c r="I1520" s="4"/>
    </row>
    <row r="1521" spans="1:9">
      <c r="A1521" s="4"/>
      <c r="B1521" s="4" t="s">
        <v>504</v>
      </c>
      <c r="C1521" s="4"/>
      <c r="D1521" s="4"/>
      <c r="E1521" s="4"/>
      <c r="G1521" s="4"/>
      <c r="I1521" s="4"/>
    </row>
    <row r="1522" spans="1:9">
      <c r="A1522" s="4"/>
      <c r="B1522" s="4" t="s">
        <v>505</v>
      </c>
      <c r="C1522" s="7">
        <v>1</v>
      </c>
      <c r="D1522" s="4" t="s">
        <v>44</v>
      </c>
      <c r="E1522" s="7">
        <v>260000</v>
      </c>
      <c r="F1522" s="7">
        <f>C1522*E1522</f>
        <v>260000</v>
      </c>
      <c r="G1522" s="4"/>
      <c r="I1522" s="7">
        <f>PRODUCT(F1522,G1522)</f>
        <v>260000</v>
      </c>
    </row>
    <row r="1523" spans="1:9">
      <c r="A1523" s="4"/>
      <c r="B1523" s="4" t="s">
        <v>506</v>
      </c>
      <c r="C1523" s="7">
        <v>1</v>
      </c>
      <c r="D1523" s="4" t="s">
        <v>44</v>
      </c>
      <c r="E1523" s="7">
        <v>130000</v>
      </c>
      <c r="F1523" s="7">
        <f>C1523*E1523</f>
        <v>130000</v>
      </c>
      <c r="G1523" s="4"/>
      <c r="I1523" s="7">
        <f>PRODUCT(F1523,G1523)</f>
        <v>130000</v>
      </c>
    </row>
    <row r="1524" spans="1:9">
      <c r="A1524" s="4"/>
      <c r="B1524" s="4" t="s">
        <v>507</v>
      </c>
      <c r="C1524" s="4"/>
      <c r="D1524" s="4"/>
      <c r="E1524" s="4"/>
      <c r="F1524" s="4" t="s">
        <v>404</v>
      </c>
      <c r="G1524" s="4"/>
      <c r="I1524" s="11" t="s">
        <v>404</v>
      </c>
    </row>
    <row r="1525" spans="1:9">
      <c r="A1525" s="4"/>
      <c r="B1525" s="4" t="s">
        <v>508</v>
      </c>
      <c r="C1525" s="4"/>
      <c r="D1525" s="4"/>
      <c r="E1525" s="4"/>
      <c r="F1525" s="4" t="s">
        <v>404</v>
      </c>
      <c r="G1525" s="4"/>
      <c r="I1525" s="11" t="s">
        <v>404</v>
      </c>
    </row>
    <row r="1526" spans="1:9">
      <c r="A1526" s="4"/>
      <c r="B1526" s="4"/>
      <c r="C1526" s="4"/>
      <c r="D1526" s="4"/>
      <c r="E1526" s="4"/>
      <c r="G1526" s="4"/>
      <c r="I1526" s="4"/>
    </row>
    <row r="1527" spans="1:9">
      <c r="A1527" s="4"/>
      <c r="B1527" s="4" t="s">
        <v>509</v>
      </c>
      <c r="C1527" s="4"/>
      <c r="D1527" s="4"/>
      <c r="E1527" s="4"/>
      <c r="G1527" s="4"/>
      <c r="I1527" s="4"/>
    </row>
    <row r="1528" spans="1:9">
      <c r="A1528" s="4"/>
      <c r="B1528" s="4" t="s">
        <v>417</v>
      </c>
      <c r="C1528" s="4"/>
      <c r="D1528" s="4"/>
      <c r="E1528" s="4"/>
      <c r="F1528" s="4" t="s">
        <v>404</v>
      </c>
      <c r="G1528" s="4"/>
      <c r="I1528" s="11" t="s">
        <v>404</v>
      </c>
    </row>
    <row r="1529" spans="1:9">
      <c r="A1529" s="4"/>
      <c r="B1529" s="4"/>
      <c r="C1529" s="4"/>
      <c r="D1529" s="4"/>
      <c r="E1529" s="4"/>
      <c r="G1529" s="4"/>
      <c r="I1529" s="4"/>
    </row>
    <row r="1530" spans="1:9">
      <c r="A1530" s="4"/>
      <c r="B1530" s="4" t="s">
        <v>413</v>
      </c>
      <c r="C1530" s="4"/>
      <c r="D1530" s="4"/>
      <c r="E1530" s="4"/>
      <c r="G1530" s="4"/>
      <c r="I1530" s="4"/>
    </row>
    <row r="1531" spans="1:9">
      <c r="A1531" s="4"/>
      <c r="B1531" s="4" t="s">
        <v>365</v>
      </c>
      <c r="C1531" s="7">
        <v>1</v>
      </c>
      <c r="D1531" s="4" t="s">
        <v>44</v>
      </c>
      <c r="E1531" s="4"/>
      <c r="F1531" s="4" t="s">
        <v>414</v>
      </c>
      <c r="G1531" s="4"/>
      <c r="I1531" s="11" t="s">
        <v>414</v>
      </c>
    </row>
    <row r="1532" spans="1:9">
      <c r="A1532" s="4"/>
      <c r="B1532" s="4" t="s">
        <v>67</v>
      </c>
      <c r="C1532" s="7">
        <v>5</v>
      </c>
      <c r="D1532" s="4" t="s">
        <v>61</v>
      </c>
      <c r="E1532" s="7">
        <v>315020680</v>
      </c>
      <c r="F1532" s="12">
        <v>15751034</v>
      </c>
      <c r="G1532" s="4"/>
      <c r="I1532" s="7">
        <f>PRODUCT(F1532,G1532)</f>
        <v>15751034</v>
      </c>
    </row>
    <row r="1533" spans="1:9">
      <c r="A1533" s="4"/>
      <c r="B1533" s="4"/>
      <c r="C1533" s="4"/>
      <c r="D1533" s="4"/>
      <c r="E1533" s="4"/>
      <c r="G1533" s="4"/>
      <c r="I1533" s="4"/>
    </row>
    <row r="1534" spans="1:9">
      <c r="A1534" s="4"/>
      <c r="B1534" s="4" t="s">
        <v>418</v>
      </c>
      <c r="C1534" s="4"/>
      <c r="D1534" s="4"/>
      <c r="E1534" s="4"/>
      <c r="G1534" s="4"/>
      <c r="I1534" s="4"/>
    </row>
    <row r="1535" spans="1:9">
      <c r="A1535" s="4"/>
      <c r="B1535" s="4" t="s">
        <v>419</v>
      </c>
      <c r="C1535" s="15">
        <v>7</v>
      </c>
      <c r="D1535" s="4" t="s">
        <v>61</v>
      </c>
      <c r="E1535" s="7">
        <v>330771714</v>
      </c>
      <c r="F1535" s="12">
        <v>23154019.98</v>
      </c>
      <c r="G1535" s="4"/>
      <c r="I1535" s="7">
        <f>PRODUCT(F1535,G1535)</f>
        <v>23154019.98</v>
      </c>
    </row>
    <row r="1536" spans="1:9">
      <c r="A1536" s="4"/>
      <c r="B1536" s="4" t="s">
        <v>512</v>
      </c>
      <c r="C1536" s="15">
        <v>1</v>
      </c>
      <c r="D1536" s="4" t="s">
        <v>61</v>
      </c>
      <c r="E1536" s="7">
        <v>314630680</v>
      </c>
      <c r="F1536" s="12">
        <v>3146306.8</v>
      </c>
      <c r="G1536" s="4"/>
      <c r="I1536" s="7">
        <f>PRODUCT(F1536,G1536)</f>
        <v>3146306.8</v>
      </c>
    </row>
    <row r="1537" spans="1:11">
      <c r="A1537" s="4"/>
      <c r="B1537" s="4" t="s">
        <v>420</v>
      </c>
      <c r="C1537" s="15">
        <v>0.5</v>
      </c>
      <c r="D1537" s="4" t="s">
        <v>61</v>
      </c>
      <c r="E1537" s="7">
        <v>314630680</v>
      </c>
      <c r="F1537" s="12">
        <v>1567959.4</v>
      </c>
      <c r="G1537" s="4"/>
      <c r="I1537" s="7">
        <f>PRODUCT(F1537,G1537)</f>
        <v>1567959.4</v>
      </c>
    </row>
    <row r="1538" spans="1:11">
      <c r="A1538" s="4"/>
      <c r="B1538" s="4" t="s">
        <v>63</v>
      </c>
      <c r="C1538" s="4"/>
      <c r="D1538" s="4"/>
      <c r="E1538" s="4"/>
      <c r="F1538" s="4" t="s">
        <v>404</v>
      </c>
      <c r="G1538" s="4"/>
      <c r="I1538" s="11" t="s">
        <v>404</v>
      </c>
    </row>
    <row r="1539" spans="1:11">
      <c r="A1539" s="4"/>
      <c r="B1539" s="4"/>
      <c r="C1539" s="4"/>
      <c r="D1539" s="4"/>
      <c r="E1539" s="4"/>
      <c r="G1539" s="4"/>
      <c r="I1539" s="4"/>
    </row>
    <row r="1540" spans="1:11">
      <c r="A1540" s="4"/>
      <c r="B1540" s="4" t="s">
        <v>513</v>
      </c>
      <c r="C1540" s="7">
        <v>100620</v>
      </c>
      <c r="D1540" s="4" t="s">
        <v>32</v>
      </c>
      <c r="E1540" s="7">
        <v>3564.3013335321002</v>
      </c>
      <c r="F1540" s="12">
        <v>358640000.18000001</v>
      </c>
      <c r="G1540" s="4"/>
      <c r="I1540" s="12">
        <v>358640000.18000001</v>
      </c>
    </row>
    <row r="1541" spans="1:11">
      <c r="A1541" s="4"/>
      <c r="B1541" s="4"/>
      <c r="C1541" s="4"/>
      <c r="D1541" s="4"/>
      <c r="E1541" s="4"/>
      <c r="G1541" s="4"/>
      <c r="I1541" s="4"/>
    </row>
    <row r="1542" spans="1:11">
      <c r="A1542" s="4"/>
      <c r="B1542" s="4" t="s">
        <v>679</v>
      </c>
      <c r="C1542" s="4"/>
      <c r="D1542" s="4"/>
      <c r="E1542" s="4"/>
      <c r="F1542" s="12">
        <v>387079999.77764601</v>
      </c>
      <c r="G1542" s="4"/>
      <c r="I1542" s="12">
        <v>387079999.77764601</v>
      </c>
    </row>
    <row r="1543" spans="1:11">
      <c r="B1543" s="5" t="s">
        <v>680</v>
      </c>
      <c r="C1543" s="5"/>
      <c r="D1543" s="5"/>
      <c r="E1543" s="5"/>
      <c r="F1543" s="8">
        <f>SUM(I1111:I1198,I1200:I1212,I1214:I1518,I1520:I1539,I1541:I1541,I1543:I1543)</f>
        <v>387079999.77764565</v>
      </c>
      <c r="G1543" s="5"/>
      <c r="J1543" s="8">
        <f>PRODUCT(F1543,G1543)</f>
        <v>387079999.77764565</v>
      </c>
      <c r="K1543" s="5"/>
    </row>
    <row r="1545" spans="1:11">
      <c r="A1545" s="5"/>
      <c r="B1545" s="5" t="s">
        <v>353</v>
      </c>
    </row>
    <row r="1546" spans="1:11">
      <c r="A1546" s="4"/>
      <c r="B1546" s="4" t="s">
        <v>357</v>
      </c>
      <c r="C1546" s="4"/>
      <c r="D1546" s="4"/>
      <c r="E1546" s="4"/>
      <c r="G1546" s="4"/>
      <c r="I1546" s="4"/>
    </row>
    <row r="1548" spans="1:11">
      <c r="A1548" s="9"/>
      <c r="B1548" s="9" t="s">
        <v>359</v>
      </c>
    </row>
    <row r="1549" spans="1:11">
      <c r="A1549" s="4"/>
      <c r="B1549" s="4"/>
      <c r="C1549" s="4"/>
      <c r="D1549" s="4"/>
      <c r="E1549" s="4"/>
      <c r="G1549" s="4"/>
      <c r="H1549" s="4"/>
    </row>
    <row r="1550" spans="1:11">
      <c r="A1550" s="4"/>
      <c r="B1550" s="4" t="s">
        <v>359</v>
      </c>
      <c r="C1550" s="4"/>
      <c r="D1550" s="4"/>
      <c r="E1550" s="4"/>
      <c r="G1550" s="4"/>
      <c r="H1550" s="4"/>
    </row>
    <row r="1551" spans="1:11">
      <c r="A1551" s="4"/>
      <c r="B1551" s="4" t="s">
        <v>516</v>
      </c>
      <c r="C1551" s="7">
        <v>5533</v>
      </c>
      <c r="D1551" s="4" t="s">
        <v>32</v>
      </c>
      <c r="E1551" s="7">
        <v>250</v>
      </c>
      <c r="F1551" s="7">
        <f>C1551*E1551</f>
        <v>1383250</v>
      </c>
      <c r="G1551" s="4"/>
      <c r="H1551" s="13">
        <f>PRODUCT(F1551,G1551)</f>
        <v>1383250</v>
      </c>
    </row>
    <row r="1552" spans="1:11">
      <c r="A1552" s="4"/>
      <c r="B1552" s="4" t="s">
        <v>361</v>
      </c>
      <c r="C1552" s="7">
        <v>300</v>
      </c>
      <c r="D1552" s="4" t="s">
        <v>32</v>
      </c>
      <c r="E1552" s="7">
        <v>35</v>
      </c>
      <c r="F1552" s="7">
        <f>C1552*E1552</f>
        <v>10500</v>
      </c>
      <c r="G1552" s="4"/>
      <c r="H1552" s="7">
        <f>PRODUCT(F1552,G1552)</f>
        <v>10500</v>
      </c>
    </row>
    <row r="1553" spans="1:9">
      <c r="A1553" s="4"/>
      <c r="B1553" s="4" t="s">
        <v>362</v>
      </c>
      <c r="C1553" s="7">
        <v>3</v>
      </c>
      <c r="D1553" s="4" t="s">
        <v>46</v>
      </c>
      <c r="E1553" s="7">
        <v>150000</v>
      </c>
      <c r="F1553" s="7">
        <f>C1553*E1553</f>
        <v>450000</v>
      </c>
      <c r="G1553" s="4"/>
      <c r="H1553" s="7">
        <f>PRODUCT(F1553,G1553)</f>
        <v>450000</v>
      </c>
    </row>
    <row r="1554" spans="1:9">
      <c r="A1554" s="4"/>
      <c r="B1554" s="4" t="s">
        <v>363</v>
      </c>
      <c r="C1554" s="7">
        <v>109180</v>
      </c>
      <c r="D1554" s="4" t="s">
        <v>32</v>
      </c>
      <c r="E1554" s="7">
        <v>1</v>
      </c>
      <c r="F1554" s="7">
        <f>C1554*E1554</f>
        <v>109180</v>
      </c>
      <c r="G1554" s="4"/>
      <c r="H1554" s="7">
        <f>PRODUCT(F1554,G1554)</f>
        <v>109180</v>
      </c>
    </row>
    <row r="1555" spans="1:9">
      <c r="A1555" s="4"/>
      <c r="B1555" s="4"/>
      <c r="C1555" s="4"/>
      <c r="D1555" s="4"/>
      <c r="E1555" s="4"/>
      <c r="G1555" s="4"/>
      <c r="H1555" s="4"/>
    </row>
    <row r="1556" spans="1:9">
      <c r="A1556" s="4"/>
      <c r="B1556" s="4" t="s">
        <v>364</v>
      </c>
      <c r="C1556" s="7">
        <v>5533</v>
      </c>
      <c r="D1556" s="4" t="s">
        <v>32</v>
      </c>
      <c r="E1556" s="7">
        <v>352.960419302368</v>
      </c>
      <c r="F1556" s="12">
        <v>1952930</v>
      </c>
      <c r="G1556" s="4"/>
      <c r="H1556" s="12">
        <v>1952930</v>
      </c>
    </row>
    <row r="1557" spans="1:9">
      <c r="A1557" s="4"/>
      <c r="B1557" s="4"/>
      <c r="C1557" s="4"/>
      <c r="D1557" s="4"/>
      <c r="E1557" s="4"/>
      <c r="G1557" s="4"/>
      <c r="H1557" s="4"/>
    </row>
    <row r="1558" spans="1:9">
      <c r="A1558" s="4"/>
      <c r="B1558" s="4" t="s">
        <v>60</v>
      </c>
      <c r="C1558" s="7">
        <v>10</v>
      </c>
      <c r="D1558" s="4" t="s">
        <v>61</v>
      </c>
      <c r="E1558" s="7">
        <v>1952930</v>
      </c>
      <c r="F1558" s="12">
        <v>195293</v>
      </c>
      <c r="G1558" s="4"/>
      <c r="H1558" s="7">
        <f>PRODUCT(F1558,G1558)</f>
        <v>195293</v>
      </c>
    </row>
    <row r="1559" spans="1:9">
      <c r="A1559" s="4"/>
      <c r="B1559" s="4" t="s">
        <v>62</v>
      </c>
      <c r="C1559" s="7">
        <v>5</v>
      </c>
      <c r="D1559" s="4" t="s">
        <v>61</v>
      </c>
      <c r="E1559" s="7">
        <v>2148223</v>
      </c>
      <c r="F1559" s="12">
        <v>107411.15</v>
      </c>
      <c r="G1559" s="4"/>
      <c r="H1559" s="7">
        <f>PRODUCT(F1559,G1559)</f>
        <v>107411.15</v>
      </c>
    </row>
    <row r="1560" spans="1:9">
      <c r="A1560" s="4"/>
      <c r="B1560" s="4" t="s">
        <v>365</v>
      </c>
      <c r="C1560" s="7">
        <v>3</v>
      </c>
      <c r="D1560" s="4" t="s">
        <v>61</v>
      </c>
      <c r="E1560" s="7">
        <v>2255634.15</v>
      </c>
      <c r="F1560" s="12">
        <v>67669.0245</v>
      </c>
      <c r="G1560" s="4"/>
      <c r="H1560" s="7">
        <f>PRODUCT(F1560,G1560)</f>
        <v>67669.0245</v>
      </c>
    </row>
    <row r="1561" spans="1:9">
      <c r="A1561" s="4"/>
      <c r="B1561" s="4" t="s">
        <v>9</v>
      </c>
      <c r="C1561" s="7">
        <v>5533</v>
      </c>
      <c r="D1561" s="4" t="s">
        <v>32</v>
      </c>
      <c r="E1561" s="7">
        <v>419.89936282306201</v>
      </c>
      <c r="F1561" s="12">
        <v>2323303.1745000002</v>
      </c>
      <c r="G1561" s="4"/>
      <c r="H1561" s="12">
        <v>2323303.1745000002</v>
      </c>
    </row>
    <row r="1562" spans="1:9">
      <c r="B1562" s="5" t="s">
        <v>517</v>
      </c>
      <c r="C1562" s="8">
        <v>5533</v>
      </c>
      <c r="D1562" s="5" t="s">
        <v>32</v>
      </c>
      <c r="E1562" s="8">
        <v>419.89936282306201</v>
      </c>
      <c r="F1562" s="8">
        <f>SUM(H1547:H1555,H1557:H1560,H1562:H1562)</f>
        <v>2323303.1744999997</v>
      </c>
      <c r="G1562" s="5"/>
      <c r="I1562" s="8">
        <f>PRODUCT(F1562,G1562)</f>
        <v>2323303.1744999997</v>
      </c>
    </row>
    <row r="1564" spans="1:9">
      <c r="A1564" s="9"/>
      <c r="B1564" s="9" t="s">
        <v>367</v>
      </c>
    </row>
    <row r="1565" spans="1:9">
      <c r="A1565" s="4"/>
      <c r="B1565" s="4"/>
      <c r="C1565" s="4"/>
      <c r="D1565" s="4"/>
      <c r="E1565" s="4"/>
      <c r="G1565" s="4"/>
      <c r="H1565" s="4"/>
    </row>
    <row r="1566" spans="1:9">
      <c r="A1566" s="4"/>
      <c r="B1566" s="4" t="s">
        <v>368</v>
      </c>
      <c r="C1566" s="4"/>
      <c r="D1566" s="4"/>
      <c r="E1566" s="4"/>
      <c r="G1566" s="4"/>
      <c r="H1566" s="4"/>
    </row>
    <row r="1567" spans="1:9">
      <c r="A1567" s="4"/>
      <c r="B1567" s="4"/>
      <c r="C1567" s="4"/>
      <c r="D1567" s="4"/>
      <c r="E1567" s="4"/>
      <c r="G1567" s="4"/>
      <c r="H1567" s="4"/>
    </row>
    <row r="1568" spans="1:9">
      <c r="A1568" s="4"/>
      <c r="B1568" s="4" t="s">
        <v>681</v>
      </c>
      <c r="C1568" s="4"/>
      <c r="D1568" s="4" t="s">
        <v>370</v>
      </c>
      <c r="E1568" s="4"/>
      <c r="G1568" s="4"/>
      <c r="H1568" s="4"/>
    </row>
    <row r="1569" spans="1:8">
      <c r="A1569" s="4"/>
      <c r="B1569" s="4"/>
      <c r="C1569" s="4"/>
      <c r="D1569" s="4"/>
      <c r="E1569" s="4"/>
      <c r="G1569" s="4"/>
      <c r="H1569" s="4"/>
    </row>
    <row r="1570" spans="1:8">
      <c r="A1570" s="4"/>
      <c r="B1570" s="4" t="s">
        <v>372</v>
      </c>
      <c r="C1570" s="7">
        <v>8961</v>
      </c>
      <c r="D1570" s="4" t="s">
        <v>32</v>
      </c>
      <c r="E1570" s="7">
        <v>500</v>
      </c>
      <c r="F1570" s="7">
        <f>C1570*E1570</f>
        <v>4480500</v>
      </c>
      <c r="G1570" s="4"/>
      <c r="H1570" s="7">
        <f>PRODUCT(F1570,G1570)</f>
        <v>4480500</v>
      </c>
    </row>
    <row r="1571" spans="1:8">
      <c r="A1571" s="4"/>
      <c r="B1571" s="4" t="s">
        <v>373</v>
      </c>
      <c r="C1571" s="7">
        <v>12801</v>
      </c>
      <c r="D1571" s="4" t="s">
        <v>32</v>
      </c>
      <c r="E1571" s="7">
        <v>150</v>
      </c>
      <c r="F1571" s="7">
        <f>C1571*E1571</f>
        <v>1920150</v>
      </c>
      <c r="G1571" s="4"/>
      <c r="H1571" s="7">
        <f>PRODUCT(F1571,G1571)</f>
        <v>1920150</v>
      </c>
    </row>
    <row r="1572" spans="1:8">
      <c r="A1572" s="4"/>
      <c r="B1572" s="4" t="s">
        <v>374</v>
      </c>
      <c r="C1572" s="7">
        <v>6401</v>
      </c>
      <c r="D1572" s="4" t="s">
        <v>32</v>
      </c>
      <c r="E1572" s="7">
        <v>250</v>
      </c>
      <c r="F1572" s="7">
        <f>C1572*E1572</f>
        <v>1600250</v>
      </c>
      <c r="G1572" s="4"/>
      <c r="H1572" s="7">
        <f>PRODUCT(F1572,G1572)</f>
        <v>1600250</v>
      </c>
    </row>
    <row r="1573" spans="1:8">
      <c r="A1573" s="4"/>
      <c r="B1573" s="4"/>
      <c r="C1573" s="4"/>
      <c r="D1573" s="4"/>
      <c r="E1573" s="4"/>
      <c r="G1573" s="4"/>
      <c r="H1573" s="4"/>
    </row>
    <row r="1574" spans="1:8">
      <c r="A1574" s="4"/>
      <c r="B1574" s="4" t="s">
        <v>628</v>
      </c>
      <c r="C1574" s="7">
        <v>28163</v>
      </c>
      <c r="D1574" s="4" t="s">
        <v>32</v>
      </c>
      <c r="E1574" s="7">
        <v>20</v>
      </c>
      <c r="F1574" s="7">
        <f>C1574*E1574</f>
        <v>563260</v>
      </c>
      <c r="G1574" s="4"/>
      <c r="H1574" s="7">
        <f>PRODUCT(F1574,G1574)</f>
        <v>563260</v>
      </c>
    </row>
    <row r="1575" spans="1:8">
      <c r="A1575" s="4"/>
      <c r="B1575" s="4" t="s">
        <v>682</v>
      </c>
      <c r="C1575" s="7">
        <v>1</v>
      </c>
      <c r="D1575" s="4" t="s">
        <v>44</v>
      </c>
      <c r="E1575" s="7">
        <v>350000</v>
      </c>
      <c r="F1575" s="7">
        <f>C1575*E1575</f>
        <v>350000</v>
      </c>
      <c r="G1575" s="4"/>
      <c r="H1575" s="7">
        <f>PRODUCT(F1575,G1575)</f>
        <v>350000</v>
      </c>
    </row>
    <row r="1576" spans="1:8">
      <c r="A1576" s="4"/>
      <c r="B1576" s="4" t="s">
        <v>683</v>
      </c>
      <c r="C1576" s="7">
        <v>1</v>
      </c>
      <c r="D1576" s="4" t="s">
        <v>44</v>
      </c>
      <c r="E1576" s="7">
        <v>100000</v>
      </c>
      <c r="F1576" s="7">
        <f>C1576*E1576</f>
        <v>100000</v>
      </c>
      <c r="G1576" s="4"/>
      <c r="H1576" s="7">
        <f>PRODUCT(F1576,G1576)</f>
        <v>100000</v>
      </c>
    </row>
    <row r="1577" spans="1:8">
      <c r="A1577" s="4"/>
      <c r="B1577" s="4" t="s">
        <v>379</v>
      </c>
      <c r="C1577" s="7">
        <v>1</v>
      </c>
      <c r="D1577" s="4" t="s">
        <v>44</v>
      </c>
      <c r="E1577" s="7">
        <v>250000</v>
      </c>
      <c r="F1577" s="7">
        <f>C1577*E1577</f>
        <v>250000</v>
      </c>
      <c r="G1577" s="4"/>
      <c r="H1577" s="7">
        <f>PRODUCT(F1577,G1577)</f>
        <v>250000</v>
      </c>
    </row>
    <row r="1578" spans="1:8">
      <c r="A1578" s="4"/>
      <c r="B1578" s="4" t="s">
        <v>527</v>
      </c>
      <c r="C1578" s="7">
        <v>1</v>
      </c>
      <c r="D1578" s="4" t="s">
        <v>44</v>
      </c>
      <c r="E1578" s="7">
        <v>150000</v>
      </c>
      <c r="F1578" s="7">
        <f>C1578*E1578</f>
        <v>150000</v>
      </c>
      <c r="G1578" s="4"/>
      <c r="H1578" s="7">
        <f>PRODUCT(F1578,G1578)</f>
        <v>150000</v>
      </c>
    </row>
    <row r="1579" spans="1:8">
      <c r="A1579" s="4"/>
      <c r="B1579" s="4" t="s">
        <v>381</v>
      </c>
      <c r="C1579" s="7">
        <v>1</v>
      </c>
      <c r="D1579" s="4" t="s">
        <v>44</v>
      </c>
      <c r="E1579" s="7">
        <v>150000</v>
      </c>
      <c r="F1579" s="7">
        <f>C1579*E1579</f>
        <v>150000</v>
      </c>
      <c r="G1579" s="4"/>
      <c r="H1579" s="7">
        <f>PRODUCT(F1579,G1579)</f>
        <v>150000</v>
      </c>
    </row>
    <row r="1580" spans="1:8">
      <c r="A1580" s="4"/>
      <c r="B1580" s="4" t="s">
        <v>631</v>
      </c>
      <c r="C1580" s="7">
        <v>1</v>
      </c>
      <c r="D1580" s="4" t="s">
        <v>44</v>
      </c>
      <c r="E1580" s="7">
        <v>750000</v>
      </c>
      <c r="F1580" s="7">
        <f>C1580*E1580</f>
        <v>750000</v>
      </c>
      <c r="G1580" s="4"/>
      <c r="H1580" s="7">
        <f>PRODUCT(F1580,G1580)</f>
        <v>750000</v>
      </c>
    </row>
    <row r="1581" spans="1:8">
      <c r="A1581" s="4"/>
      <c r="B1581" s="4"/>
      <c r="C1581" s="4"/>
      <c r="D1581" s="4"/>
      <c r="E1581" s="4"/>
      <c r="G1581" s="4"/>
      <c r="H1581" s="4"/>
    </row>
    <row r="1582" spans="1:8">
      <c r="A1582" s="4"/>
      <c r="B1582" s="4" t="s">
        <v>364</v>
      </c>
      <c r="C1582" s="7">
        <v>33665</v>
      </c>
      <c r="D1582" s="4" t="s">
        <v>32</v>
      </c>
      <c r="E1582" s="7">
        <v>306.37635526511201</v>
      </c>
      <c r="F1582" s="12">
        <v>10314160</v>
      </c>
      <c r="G1582" s="4"/>
      <c r="H1582" s="12">
        <v>10314160</v>
      </c>
    </row>
    <row r="1583" spans="1:8">
      <c r="A1583" s="4"/>
      <c r="B1583" s="4"/>
      <c r="C1583" s="4"/>
      <c r="D1583" s="4"/>
      <c r="E1583" s="4"/>
      <c r="G1583" s="4"/>
      <c r="H1583" s="4"/>
    </row>
    <row r="1584" spans="1:8">
      <c r="A1584" s="4"/>
      <c r="B1584" s="4" t="s">
        <v>60</v>
      </c>
      <c r="C1584" s="7">
        <v>10</v>
      </c>
      <c r="D1584" s="4" t="s">
        <v>61</v>
      </c>
      <c r="E1584" s="7">
        <v>16147820</v>
      </c>
      <c r="F1584" s="12">
        <v>1614782</v>
      </c>
      <c r="G1584" s="4"/>
      <c r="H1584" s="7">
        <f>PRODUCT(F1584,G1584)</f>
        <v>1614782</v>
      </c>
    </row>
    <row r="1585" spans="1:13">
      <c r="A1585" s="4"/>
      <c r="B1585" s="4" t="s">
        <v>62</v>
      </c>
      <c r="C1585" s="7">
        <v>5</v>
      </c>
      <c r="D1585" s="4" t="s">
        <v>61</v>
      </c>
      <c r="E1585" s="7">
        <v>17762602</v>
      </c>
      <c r="F1585" s="12">
        <v>888130.1</v>
      </c>
      <c r="G1585" s="4"/>
      <c r="H1585" s="7">
        <f>PRODUCT(F1585,G1585)</f>
        <v>888130.1</v>
      </c>
    </row>
    <row r="1586" spans="1:13">
      <c r="A1586" s="4"/>
      <c r="B1586" s="4" t="s">
        <v>365</v>
      </c>
      <c r="C1586" s="7">
        <v>3</v>
      </c>
      <c r="D1586" s="4" t="s">
        <v>61</v>
      </c>
      <c r="E1586" s="7">
        <v>18650732.100000001</v>
      </c>
      <c r="F1586" s="12">
        <v>559521.96299999999</v>
      </c>
      <c r="G1586" s="4"/>
      <c r="H1586" s="7">
        <f>PRODUCT(F1586,G1586)</f>
        <v>559521.96299999999</v>
      </c>
    </row>
    <row r="1587" spans="1:13">
      <c r="A1587" s="4"/>
      <c r="B1587" s="4" t="s">
        <v>9</v>
      </c>
      <c r="C1587" s="7">
        <v>33665</v>
      </c>
      <c r="D1587" s="4" t="s">
        <v>32</v>
      </c>
      <c r="E1587" s="7">
        <v>397.34424663597201</v>
      </c>
      <c r="F1587" s="12">
        <v>13376594.062999999</v>
      </c>
      <c r="G1587" s="4"/>
      <c r="H1587" s="12">
        <v>13376594.062999999</v>
      </c>
    </row>
    <row r="1588" spans="1:13">
      <c r="B1588" s="5" t="s">
        <v>383</v>
      </c>
      <c r="C1588" s="8">
        <v>28163</v>
      </c>
      <c r="D1588" s="5" t="s">
        <v>32</v>
      </c>
      <c r="E1588" s="8">
        <v>474.97049543727599</v>
      </c>
      <c r="F1588" s="8">
        <f>SUM(H1565:H1581,H1583:H1586,H1588:H1588)</f>
        <v>13376594.062999999</v>
      </c>
      <c r="G1588" s="5"/>
      <c r="I1588" s="8">
        <f>PRODUCT(F1588,G1588)</f>
        <v>13376594.062999999</v>
      </c>
    </row>
    <row r="1590" spans="1:13">
      <c r="A1590" s="9"/>
      <c r="B1590" s="9" t="s">
        <v>384</v>
      </c>
    </row>
    <row r="1591" spans="1:13">
      <c r="A1591" s="4"/>
      <c r="B1591" s="4"/>
      <c r="C1591" s="4"/>
      <c r="D1591" s="4"/>
      <c r="E1591" s="4"/>
      <c r="G1591" s="4"/>
      <c r="H1591" s="4"/>
      <c r="K1591" s="4"/>
      <c r="L1591" s="4"/>
      <c r="M1591" s="4"/>
    </row>
    <row r="1592" spans="1:13">
      <c r="A1592" s="4"/>
      <c r="B1592" s="4" t="s">
        <v>384</v>
      </c>
      <c r="C1592" s="4"/>
      <c r="D1592" s="4"/>
      <c r="E1592" s="4"/>
      <c r="G1592" s="4"/>
      <c r="H1592" s="4"/>
      <c r="K1592" s="4"/>
      <c r="L1592" s="4"/>
      <c r="M1592" s="4"/>
    </row>
    <row r="1593" spans="1:13">
      <c r="A1593" s="4"/>
      <c r="B1593" s="4" t="s">
        <v>385</v>
      </c>
      <c r="C1593" s="7">
        <v>4171</v>
      </c>
      <c r="D1593" s="4" t="s">
        <v>32</v>
      </c>
      <c r="E1593" s="7">
        <v>100</v>
      </c>
      <c r="F1593" s="7">
        <f>C1593*E1593</f>
        <v>417100</v>
      </c>
      <c r="G1593" s="4"/>
      <c r="H1593" s="7">
        <f>PRODUCT(F1593,G1593)</f>
        <v>417100</v>
      </c>
      <c r="K1593" s="4"/>
      <c r="L1593" s="7">
        <v>150</v>
      </c>
      <c r="M1593" s="12">
        <v>186.45</v>
      </c>
    </row>
    <row r="1594" spans="1:13">
      <c r="A1594" s="4"/>
      <c r="B1594" s="4" t="s">
        <v>386</v>
      </c>
      <c r="C1594" s="7">
        <v>1062</v>
      </c>
      <c r="D1594" s="4" t="s">
        <v>387</v>
      </c>
      <c r="E1594" s="7">
        <v>120</v>
      </c>
      <c r="F1594" s="7">
        <f>C1594*E1594</f>
        <v>127440</v>
      </c>
      <c r="G1594" s="4"/>
      <c r="H1594" s="7">
        <f>PRODUCT(F1594,G1594)</f>
        <v>127440</v>
      </c>
      <c r="K1594" s="4"/>
      <c r="L1594" s="7">
        <v>200</v>
      </c>
      <c r="M1594" s="12">
        <v>248.6</v>
      </c>
    </row>
    <row r="1595" spans="1:13">
      <c r="A1595" s="4"/>
      <c r="B1595" s="4" t="s">
        <v>388</v>
      </c>
      <c r="C1595" s="7">
        <v>26.55</v>
      </c>
      <c r="D1595" s="4" t="s">
        <v>46</v>
      </c>
      <c r="E1595" s="7">
        <v>6000</v>
      </c>
      <c r="F1595" s="7">
        <f>C1595*E1595</f>
        <v>159300</v>
      </c>
      <c r="G1595" s="4"/>
      <c r="H1595" s="7">
        <f>PRODUCT(F1595,G1595)</f>
        <v>159300</v>
      </c>
      <c r="K1595" s="4"/>
      <c r="L1595" s="7">
        <v>10000</v>
      </c>
      <c r="M1595" s="12">
        <v>12430</v>
      </c>
    </row>
    <row r="1596" spans="1:13">
      <c r="A1596" s="4"/>
      <c r="B1596" s="4" t="s">
        <v>389</v>
      </c>
      <c r="C1596" s="7">
        <v>4171</v>
      </c>
      <c r="D1596" s="4" t="s">
        <v>32</v>
      </c>
      <c r="E1596" s="7">
        <v>12</v>
      </c>
      <c r="F1596" s="7">
        <f>C1596*E1596</f>
        <v>50052</v>
      </c>
      <c r="G1596" s="4"/>
      <c r="H1596" s="7">
        <f>PRODUCT(F1596,G1596)</f>
        <v>50052</v>
      </c>
      <c r="K1596" s="4"/>
      <c r="L1596" s="7">
        <v>10</v>
      </c>
      <c r="M1596" s="12">
        <v>12.43</v>
      </c>
    </row>
    <row r="1597" spans="1:13">
      <c r="A1597" s="4"/>
      <c r="B1597" s="4" t="s">
        <v>390</v>
      </c>
      <c r="C1597" s="7">
        <v>4171</v>
      </c>
      <c r="D1597" s="4" t="s">
        <v>32</v>
      </c>
      <c r="E1597" s="7">
        <v>20</v>
      </c>
      <c r="F1597" s="7">
        <f>C1597*E1597</f>
        <v>83420</v>
      </c>
      <c r="G1597" s="4"/>
      <c r="H1597" s="7">
        <f>PRODUCT(F1597,G1597)</f>
        <v>83420</v>
      </c>
      <c r="K1597" s="4"/>
      <c r="L1597" s="4"/>
      <c r="M1597" s="4"/>
    </row>
    <row r="1598" spans="1:13">
      <c r="A1598" s="4"/>
      <c r="B1598" s="4"/>
      <c r="C1598" s="4"/>
      <c r="D1598" s="4"/>
      <c r="E1598" s="4"/>
      <c r="G1598" s="4"/>
      <c r="H1598" s="4"/>
      <c r="K1598" s="4"/>
      <c r="L1598" s="4"/>
      <c r="M1598" s="4"/>
    </row>
    <row r="1599" spans="1:13">
      <c r="A1599" s="4"/>
      <c r="B1599" s="4" t="s">
        <v>364</v>
      </c>
      <c r="C1599" s="7">
        <v>4171</v>
      </c>
      <c r="D1599" s="4" t="s">
        <v>32</v>
      </c>
      <c r="E1599" s="7">
        <v>200.74610405178601</v>
      </c>
      <c r="F1599" s="12">
        <v>837312</v>
      </c>
      <c r="G1599" s="4"/>
      <c r="H1599" s="12">
        <v>837312</v>
      </c>
      <c r="K1599" s="4"/>
      <c r="L1599" s="4"/>
      <c r="M1599" s="4"/>
    </row>
    <row r="1600" spans="1:13">
      <c r="A1600" s="4"/>
      <c r="B1600" s="4"/>
      <c r="C1600" s="4"/>
      <c r="D1600" s="4"/>
      <c r="E1600" s="4"/>
      <c r="G1600" s="4"/>
      <c r="H1600" s="4"/>
      <c r="K1600" s="4"/>
      <c r="L1600" s="4"/>
      <c r="M1600" s="4"/>
    </row>
    <row r="1601" spans="1:13">
      <c r="A1601" s="4"/>
      <c r="B1601" s="4" t="s">
        <v>60</v>
      </c>
      <c r="C1601" s="7">
        <v>10</v>
      </c>
      <c r="D1601" s="4" t="s">
        <v>61</v>
      </c>
      <c r="E1601" s="7">
        <v>920732</v>
      </c>
      <c r="F1601" s="12">
        <v>92073.2</v>
      </c>
      <c r="G1601" s="4"/>
      <c r="H1601" s="7">
        <f>PRODUCT(F1601,G1601)</f>
        <v>92073.2</v>
      </c>
      <c r="K1601" s="4"/>
      <c r="L1601" s="4"/>
      <c r="M1601" s="4"/>
    </row>
    <row r="1602" spans="1:13">
      <c r="A1602" s="4"/>
      <c r="B1602" s="4" t="s">
        <v>62</v>
      </c>
      <c r="C1602" s="7">
        <v>5</v>
      </c>
      <c r="D1602" s="4" t="s">
        <v>61</v>
      </c>
      <c r="E1602" s="7">
        <v>1012805.2</v>
      </c>
      <c r="F1602" s="12">
        <v>50640.26</v>
      </c>
      <c r="G1602" s="4"/>
      <c r="H1602" s="7">
        <f>PRODUCT(F1602,G1602)</f>
        <v>50640.26</v>
      </c>
      <c r="K1602" s="4"/>
      <c r="L1602" s="4"/>
      <c r="M1602" s="4"/>
    </row>
    <row r="1603" spans="1:13">
      <c r="A1603" s="4"/>
      <c r="B1603" s="4" t="s">
        <v>365</v>
      </c>
      <c r="C1603" s="7">
        <v>3</v>
      </c>
      <c r="D1603" s="4" t="s">
        <v>61</v>
      </c>
      <c r="E1603" s="7">
        <v>1063445.46</v>
      </c>
      <c r="F1603" s="12">
        <v>31903.363799999999</v>
      </c>
      <c r="G1603" s="4"/>
      <c r="H1603" s="7">
        <f>PRODUCT(F1603,G1603)</f>
        <v>31903.363799999999</v>
      </c>
      <c r="K1603" s="4"/>
      <c r="L1603" s="4"/>
      <c r="M1603" s="4"/>
    </row>
    <row r="1604" spans="1:13">
      <c r="A1604" s="4"/>
      <c r="B1604" s="4" t="s">
        <v>9</v>
      </c>
      <c r="C1604" s="7">
        <v>4171</v>
      </c>
      <c r="D1604" s="4" t="s">
        <v>32</v>
      </c>
      <c r="E1604" s="7">
        <v>242.610602685207</v>
      </c>
      <c r="F1604" s="12">
        <v>1011928.8238</v>
      </c>
      <c r="G1604" s="4"/>
      <c r="H1604" s="12">
        <v>1011928.8238</v>
      </c>
      <c r="K1604" s="4"/>
      <c r="L1604" s="4"/>
      <c r="M1604" s="4"/>
    </row>
    <row r="1605" spans="1:13">
      <c r="B1605" s="5" t="s">
        <v>391</v>
      </c>
      <c r="C1605" s="8">
        <v>4171</v>
      </c>
      <c r="D1605" s="5" t="s">
        <v>32</v>
      </c>
      <c r="E1605" s="8">
        <v>242.610602685207</v>
      </c>
      <c r="F1605" s="8">
        <f>SUM(H1591:H1598,H1600:H1603,H1605:H1605)</f>
        <v>1011928.8238</v>
      </c>
      <c r="G1605" s="5"/>
      <c r="I1605" s="8">
        <f>PRODUCT(F1605,G1605)</f>
        <v>1011928.8238</v>
      </c>
    </row>
    <row r="1607" spans="1:13">
      <c r="A1607" s="9"/>
      <c r="B1607" s="9" t="s">
        <v>530</v>
      </c>
    </row>
    <row r="1608" spans="1:13">
      <c r="A1608" s="4"/>
      <c r="B1608" s="4"/>
      <c r="C1608" s="4"/>
      <c r="D1608" s="4"/>
      <c r="E1608" s="4"/>
      <c r="G1608" s="4"/>
      <c r="H1608" s="4"/>
    </row>
    <row r="1609" spans="1:13">
      <c r="A1609" s="4"/>
      <c r="B1609" s="4" t="s">
        <v>393</v>
      </c>
      <c r="C1609" s="4"/>
      <c r="D1609" s="4"/>
      <c r="E1609" s="4"/>
      <c r="G1609" s="4"/>
      <c r="H1609" s="4"/>
    </row>
    <row r="1610" spans="1:13">
      <c r="A1610" s="4"/>
      <c r="B1610" s="4"/>
      <c r="C1610" s="4"/>
      <c r="D1610" s="4"/>
      <c r="E1610" s="4"/>
      <c r="G1610" s="4"/>
      <c r="H1610" s="4"/>
    </row>
    <row r="1611" spans="1:13">
      <c r="A1611" s="4"/>
      <c r="B1611" s="4" t="s">
        <v>394</v>
      </c>
      <c r="C1611" s="4"/>
      <c r="D1611" s="4" t="s">
        <v>370</v>
      </c>
      <c r="E1611" s="4"/>
      <c r="G1611" s="4"/>
      <c r="H1611" s="4"/>
    </row>
    <row r="1612" spans="1:13">
      <c r="A1612" s="4"/>
      <c r="B1612" s="4"/>
      <c r="C1612" s="4"/>
      <c r="D1612" s="4"/>
      <c r="E1612" s="4"/>
      <c r="G1612" s="4"/>
      <c r="H1612" s="4"/>
    </row>
    <row r="1613" spans="1:13">
      <c r="A1613" s="4"/>
      <c r="B1613" s="4" t="s">
        <v>684</v>
      </c>
      <c r="C1613" s="4"/>
      <c r="D1613" s="4"/>
      <c r="E1613" s="4"/>
      <c r="F1613" s="4" t="s">
        <v>404</v>
      </c>
      <c r="G1613" s="4"/>
      <c r="H1613" s="11" t="s">
        <v>404</v>
      </c>
    </row>
    <row r="1614" spans="1:13">
      <c r="A1614" s="4"/>
      <c r="B1614" s="4" t="s">
        <v>400</v>
      </c>
      <c r="C1614" s="4"/>
      <c r="D1614" s="4"/>
      <c r="E1614" s="4"/>
      <c r="F1614" s="4" t="s">
        <v>404</v>
      </c>
      <c r="G1614" s="4"/>
      <c r="H1614" s="11" t="s">
        <v>404</v>
      </c>
    </row>
    <row r="1615" spans="1:13">
      <c r="A1615" s="4"/>
      <c r="B1615" s="4" t="s">
        <v>401</v>
      </c>
      <c r="C1615" s="7">
        <v>4171</v>
      </c>
      <c r="D1615" s="4" t="s">
        <v>32</v>
      </c>
      <c r="E1615" s="13">
        <v>25.827999999999999</v>
      </c>
      <c r="F1615" s="7">
        <f>C1615*E1615</f>
        <v>107728.588</v>
      </c>
      <c r="G1615" s="4"/>
      <c r="H1615" s="7">
        <f>PRODUCT(F1615,G1615)</f>
        <v>107728.588</v>
      </c>
    </row>
    <row r="1616" spans="1:13">
      <c r="A1616" s="4"/>
      <c r="B1616" s="4" t="s">
        <v>633</v>
      </c>
      <c r="C1616" s="7">
        <v>37405</v>
      </c>
      <c r="D1616" s="4" t="s">
        <v>32</v>
      </c>
      <c r="E1616" s="13">
        <v>3.4649999999999999</v>
      </c>
      <c r="F1616" s="7">
        <f>C1616*E1616</f>
        <v>129608.325</v>
      </c>
      <c r="G1616" s="4"/>
      <c r="H1616" s="7">
        <f>PRODUCT(F1616,G1616)</f>
        <v>129608.325</v>
      </c>
    </row>
    <row r="1617" spans="1:9">
      <c r="A1617" s="4"/>
      <c r="B1617" s="4" t="s">
        <v>402</v>
      </c>
      <c r="C1617" s="7">
        <v>37405</v>
      </c>
      <c r="D1617" s="4" t="s">
        <v>32</v>
      </c>
      <c r="E1617" s="13">
        <v>4.2240000000000002</v>
      </c>
      <c r="F1617" s="7">
        <f>C1617*E1617</f>
        <v>157998.72</v>
      </c>
      <c r="G1617" s="4"/>
      <c r="H1617" s="7">
        <f>PRODUCT(F1617,G1617)</f>
        <v>157998.72</v>
      </c>
    </row>
    <row r="1618" spans="1:9">
      <c r="A1618" s="4"/>
      <c r="B1618" s="4" t="s">
        <v>403</v>
      </c>
      <c r="C1618" s="4"/>
      <c r="D1618" s="4"/>
      <c r="E1618" s="4"/>
      <c r="F1618" s="4" t="s">
        <v>404</v>
      </c>
      <c r="G1618" s="4"/>
      <c r="H1618" s="11" t="s">
        <v>404</v>
      </c>
    </row>
    <row r="1619" spans="1:9">
      <c r="A1619" s="4"/>
      <c r="B1619" s="4" t="s">
        <v>405</v>
      </c>
      <c r="C1619" s="4"/>
      <c r="D1619" s="4"/>
      <c r="E1619" s="4"/>
      <c r="F1619" s="4" t="s">
        <v>404</v>
      </c>
      <c r="G1619" s="4"/>
      <c r="H1619" s="11" t="s">
        <v>404</v>
      </c>
    </row>
    <row r="1620" spans="1:9">
      <c r="A1620" s="4"/>
      <c r="B1620" s="4" t="s">
        <v>406</v>
      </c>
      <c r="C1620" s="7">
        <v>37405</v>
      </c>
      <c r="D1620" s="4" t="s">
        <v>32</v>
      </c>
      <c r="E1620" s="13">
        <v>1.6830000000000001</v>
      </c>
      <c r="F1620" s="7">
        <f>C1620*E1620</f>
        <v>62952.615000000005</v>
      </c>
      <c r="G1620" s="4"/>
      <c r="H1620" s="7">
        <f>PRODUCT(F1620,G1620)</f>
        <v>62952.615000000005</v>
      </c>
    </row>
    <row r="1621" spans="1:9">
      <c r="A1621" s="4"/>
      <c r="B1621" s="4" t="s">
        <v>407</v>
      </c>
      <c r="C1621" s="7">
        <v>37405</v>
      </c>
      <c r="D1621" s="4" t="s">
        <v>32</v>
      </c>
      <c r="E1621" s="13">
        <v>23.6</v>
      </c>
      <c r="F1621" s="7">
        <f>C1621*E1621</f>
        <v>882758</v>
      </c>
      <c r="G1621" s="4"/>
      <c r="H1621" s="7">
        <f>PRODUCT(F1621,G1621)</f>
        <v>882758</v>
      </c>
    </row>
    <row r="1622" spans="1:9">
      <c r="A1622" s="4"/>
      <c r="B1622" s="4" t="s">
        <v>409</v>
      </c>
      <c r="C1622" s="7">
        <v>37405</v>
      </c>
      <c r="D1622" s="4" t="s">
        <v>32</v>
      </c>
      <c r="E1622" s="13">
        <v>116.7</v>
      </c>
      <c r="F1622" s="7">
        <f>C1622*E1622</f>
        <v>4365163.5</v>
      </c>
      <c r="G1622" s="4"/>
      <c r="H1622" s="7">
        <f>PRODUCT(F1622,G1622)</f>
        <v>4365163.5</v>
      </c>
    </row>
    <row r="1623" spans="1:9">
      <c r="A1623" s="4"/>
      <c r="B1623" s="4"/>
      <c r="C1623" s="4"/>
      <c r="D1623" s="4"/>
      <c r="E1623" s="4"/>
      <c r="G1623" s="4"/>
      <c r="H1623" s="4"/>
    </row>
    <row r="1624" spans="1:9">
      <c r="A1624" s="4"/>
      <c r="B1624" s="4" t="s">
        <v>364</v>
      </c>
      <c r="C1624" s="7">
        <v>4171</v>
      </c>
      <c r="D1624" s="4" t="s">
        <v>32</v>
      </c>
      <c r="E1624" s="7">
        <v>1368.0675492687601</v>
      </c>
      <c r="F1624" s="12">
        <v>5706209.7479999997</v>
      </c>
      <c r="G1624" s="4"/>
      <c r="H1624" s="12">
        <v>5706209.7479999997</v>
      </c>
    </row>
    <row r="1625" spans="1:9">
      <c r="A1625" s="4"/>
      <c r="B1625" s="4"/>
      <c r="C1625" s="4"/>
      <c r="D1625" s="4"/>
      <c r="E1625" s="4"/>
      <c r="G1625" s="4"/>
      <c r="H1625" s="4"/>
    </row>
    <row r="1626" spans="1:9">
      <c r="A1626" s="4"/>
      <c r="B1626" s="4" t="s">
        <v>60</v>
      </c>
      <c r="C1626" s="7">
        <v>10</v>
      </c>
      <c r="D1626" s="4" t="s">
        <v>61</v>
      </c>
      <c r="E1626" s="7">
        <v>11412419.495999999</v>
      </c>
      <c r="F1626" s="12">
        <v>1141241.9495999999</v>
      </c>
      <c r="G1626" s="4"/>
      <c r="H1626" s="7">
        <f>PRODUCT(F1626,G1626)</f>
        <v>1141241.9495999999</v>
      </c>
    </row>
    <row r="1627" spans="1:9">
      <c r="A1627" s="4"/>
      <c r="B1627" s="4" t="s">
        <v>62</v>
      </c>
      <c r="C1627" s="7">
        <v>5</v>
      </c>
      <c r="D1627" s="4" t="s">
        <v>61</v>
      </c>
      <c r="E1627" s="7">
        <v>12553661.445599999</v>
      </c>
      <c r="F1627" s="12">
        <v>627683.07227999996</v>
      </c>
      <c r="G1627" s="4"/>
      <c r="H1627" s="7">
        <f>PRODUCT(F1627,G1627)</f>
        <v>627683.07227999996</v>
      </c>
    </row>
    <row r="1628" spans="1:9">
      <c r="A1628" s="4"/>
      <c r="B1628" s="4" t="s">
        <v>365</v>
      </c>
      <c r="C1628" s="7">
        <v>3</v>
      </c>
      <c r="D1628" s="4" t="s">
        <v>61</v>
      </c>
      <c r="E1628" s="7">
        <v>13181344.51788</v>
      </c>
      <c r="F1628" s="12">
        <v>395440.33553639997</v>
      </c>
      <c r="G1628" s="4"/>
      <c r="H1628" s="7">
        <f>PRODUCT(F1628,G1628)</f>
        <v>395440.33553639997</v>
      </c>
    </row>
    <row r="1629" spans="1:9">
      <c r="A1629" s="4"/>
      <c r="B1629" s="4" t="s">
        <v>9</v>
      </c>
      <c r="C1629" s="7">
        <v>4171</v>
      </c>
      <c r="D1629" s="4" t="s">
        <v>32</v>
      </c>
      <c r="E1629" s="7">
        <v>1886.9755707064</v>
      </c>
      <c r="F1629" s="12">
        <v>7870575.1054164004</v>
      </c>
      <c r="G1629" s="4"/>
      <c r="H1629" s="12">
        <v>7870575.1054164004</v>
      </c>
    </row>
    <row r="1630" spans="1:9">
      <c r="B1630" s="5" t="s">
        <v>533</v>
      </c>
      <c r="C1630" s="8">
        <v>37405</v>
      </c>
      <c r="D1630" s="5" t="s">
        <v>32</v>
      </c>
      <c r="E1630" s="8">
        <v>210.415054281952</v>
      </c>
      <c r="F1630" s="8">
        <f>SUM(H1608:H1623,H1625:H1628,H1630:H1630)</f>
        <v>7870575.1054163994</v>
      </c>
      <c r="G1630" s="5"/>
      <c r="I1630" s="8">
        <f>PRODUCT(F1630,G1630)</f>
        <v>7870575.1054163994</v>
      </c>
    </row>
    <row r="1632" spans="1:9">
      <c r="A1632" s="4"/>
      <c r="B1632" s="4"/>
      <c r="C1632" s="4"/>
      <c r="D1632" s="4"/>
      <c r="E1632" s="4"/>
      <c r="G1632" s="4"/>
      <c r="I1632" s="4"/>
    </row>
    <row r="1633" spans="1:9">
      <c r="A1633" s="4"/>
      <c r="B1633" s="4" t="s">
        <v>411</v>
      </c>
      <c r="C1633" s="7">
        <v>109180</v>
      </c>
      <c r="D1633" s="4" t="s">
        <v>32</v>
      </c>
      <c r="E1633" s="7">
        <v>225.15480094079899</v>
      </c>
      <c r="F1633" s="12">
        <v>24582401.166716401</v>
      </c>
      <c r="G1633" s="4"/>
      <c r="I1633" s="12">
        <v>24582401.166716401</v>
      </c>
    </row>
    <row r="1634" spans="1:9">
      <c r="A1634" s="4"/>
      <c r="B1634" s="4"/>
      <c r="C1634" s="4"/>
      <c r="D1634" s="4"/>
      <c r="E1634" s="4"/>
      <c r="G1634" s="4"/>
      <c r="I1634" s="4"/>
    </row>
    <row r="1635" spans="1:9">
      <c r="A1635" s="4"/>
      <c r="B1635" s="4" t="s">
        <v>413</v>
      </c>
      <c r="C1635" s="4"/>
      <c r="D1635" s="4"/>
      <c r="E1635" s="4"/>
      <c r="G1635" s="4"/>
      <c r="I1635" s="4"/>
    </row>
    <row r="1636" spans="1:9">
      <c r="A1636" s="4"/>
      <c r="B1636" s="4" t="s">
        <v>365</v>
      </c>
      <c r="C1636" s="7">
        <v>1</v>
      </c>
      <c r="D1636" s="4" t="s">
        <v>44</v>
      </c>
      <c r="E1636" s="4"/>
      <c r="F1636" s="4" t="s">
        <v>414</v>
      </c>
      <c r="G1636" s="4"/>
      <c r="I1636" s="11" t="s">
        <v>414</v>
      </c>
    </row>
    <row r="1637" spans="1:9">
      <c r="A1637" s="4"/>
      <c r="B1637" s="4" t="s">
        <v>415</v>
      </c>
      <c r="C1637" s="7">
        <v>10</v>
      </c>
      <c r="D1637" s="4" t="s">
        <v>61</v>
      </c>
      <c r="E1637" s="7">
        <v>24582401.166716401</v>
      </c>
      <c r="F1637" s="12">
        <v>2458240.11667164</v>
      </c>
      <c r="G1637" s="4"/>
      <c r="I1637" s="7">
        <f>PRODUCT(F1637,G1637)</f>
        <v>2458240.11667164</v>
      </c>
    </row>
    <row r="1638" spans="1:9">
      <c r="A1638" s="4"/>
      <c r="B1638" s="4"/>
      <c r="C1638" s="4"/>
      <c r="D1638" s="4"/>
      <c r="E1638" s="4"/>
      <c r="G1638" s="4"/>
      <c r="I1638" s="4"/>
    </row>
    <row r="1639" spans="1:9">
      <c r="A1639" s="4"/>
      <c r="B1639" s="4" t="s">
        <v>416</v>
      </c>
      <c r="C1639" s="4"/>
      <c r="D1639" s="4"/>
      <c r="E1639" s="4"/>
      <c r="G1639" s="4"/>
      <c r="I1639" s="4"/>
    </row>
    <row r="1640" spans="1:9">
      <c r="A1640" s="4"/>
      <c r="B1640" s="4" t="s">
        <v>417</v>
      </c>
      <c r="C1640" s="7">
        <v>3</v>
      </c>
      <c r="D1640" s="4" t="s">
        <v>61</v>
      </c>
      <c r="E1640" s="7">
        <v>27040641.283388</v>
      </c>
      <c r="F1640" s="12">
        <v>811219.23850164004</v>
      </c>
      <c r="G1640" s="4"/>
      <c r="I1640" s="7">
        <f>PRODUCT(F1640,G1640)</f>
        <v>811219.23850164004</v>
      </c>
    </row>
    <row r="1641" spans="1:9">
      <c r="A1641" s="4"/>
      <c r="B1641" s="4"/>
      <c r="C1641" s="4"/>
      <c r="D1641" s="4"/>
      <c r="E1641" s="4"/>
      <c r="G1641" s="4"/>
      <c r="I1641" s="4"/>
    </row>
    <row r="1642" spans="1:9">
      <c r="A1642" s="4"/>
      <c r="B1642" s="4" t="s">
        <v>418</v>
      </c>
      <c r="C1642" s="4"/>
      <c r="D1642" s="4"/>
      <c r="E1642" s="4"/>
      <c r="G1642" s="4"/>
      <c r="I1642" s="4"/>
    </row>
    <row r="1643" spans="1:9">
      <c r="A1643" s="4"/>
      <c r="B1643" s="4" t="s">
        <v>419</v>
      </c>
      <c r="C1643" s="15">
        <v>5</v>
      </c>
      <c r="D1643" s="4" t="s">
        <v>61</v>
      </c>
      <c r="E1643" s="7">
        <v>27040641.283388</v>
      </c>
      <c r="F1643" s="12">
        <v>1352032.0641693999</v>
      </c>
      <c r="G1643" s="4"/>
      <c r="I1643" s="7">
        <f>PRODUCT(F1643,G1643)</f>
        <v>1352032.0641693999</v>
      </c>
    </row>
    <row r="1644" spans="1:9">
      <c r="A1644" s="4"/>
      <c r="B1644" s="4" t="s">
        <v>420</v>
      </c>
      <c r="C1644" s="15">
        <v>1</v>
      </c>
      <c r="D1644" s="4" t="s">
        <v>61</v>
      </c>
      <c r="E1644" s="7">
        <v>29203892.586059101</v>
      </c>
      <c r="F1644" s="12">
        <v>291106.925860591</v>
      </c>
      <c r="G1644" s="4"/>
      <c r="I1644" s="7">
        <f>PRODUCT(F1644,G1644)</f>
        <v>291106.925860591</v>
      </c>
    </row>
    <row r="1645" spans="1:9">
      <c r="A1645" s="4"/>
      <c r="B1645" s="4" t="s">
        <v>421</v>
      </c>
      <c r="C1645" s="4"/>
      <c r="D1645" s="4" t="s">
        <v>422</v>
      </c>
      <c r="E1645" s="4"/>
      <c r="G1645" s="4"/>
      <c r="I1645" s="7">
        <f>PRODUCT(F1645,G1645)</f>
        <v>0</v>
      </c>
    </row>
    <row r="1646" spans="1:9">
      <c r="A1646" s="4"/>
      <c r="B1646" s="4"/>
      <c r="C1646" s="4"/>
      <c r="D1646" s="4"/>
      <c r="E1646" s="4"/>
      <c r="G1646" s="4"/>
      <c r="I1646" s="4"/>
    </row>
    <row r="1647" spans="1:9">
      <c r="A1647" s="4"/>
      <c r="B1647" s="4" t="s">
        <v>423</v>
      </c>
      <c r="C1647" s="7">
        <v>109180</v>
      </c>
      <c r="D1647" s="4" t="s">
        <v>32</v>
      </c>
      <c r="E1647" s="7">
        <v>270.150206190875</v>
      </c>
      <c r="F1647" s="12">
        <v>29494999.5119197</v>
      </c>
      <c r="G1647" s="4"/>
      <c r="I1647" s="12">
        <v>29494999.5119197</v>
      </c>
    </row>
    <row r="1648" spans="1:9">
      <c r="A1648" s="4"/>
      <c r="B1648" s="4"/>
      <c r="C1648" s="4"/>
      <c r="D1648" s="4"/>
      <c r="E1648" s="4"/>
      <c r="G1648" s="4"/>
      <c r="I1648" s="4"/>
    </row>
    <row r="1649" spans="1:9">
      <c r="A1649" s="4"/>
      <c r="B1649" s="4" t="s">
        <v>424</v>
      </c>
      <c r="C1649" s="4"/>
      <c r="D1649" s="4"/>
      <c r="E1649" s="4"/>
      <c r="G1649" s="4"/>
      <c r="I1649" s="4"/>
    </row>
    <row r="1651" spans="1:9">
      <c r="A1651" s="9"/>
      <c r="B1651" s="9" t="s">
        <v>685</v>
      </c>
    </row>
    <row r="1652" spans="1:9">
      <c r="A1652" s="4"/>
      <c r="B1652" s="4"/>
      <c r="C1652" s="4"/>
      <c r="D1652" s="4"/>
      <c r="E1652" s="4"/>
      <c r="G1652" s="4"/>
      <c r="H1652" s="4"/>
    </row>
    <row r="1653" spans="1:9">
      <c r="A1653" s="4"/>
      <c r="B1653" s="4" t="s">
        <v>686</v>
      </c>
      <c r="C1653" s="4"/>
      <c r="D1653" s="4" t="s">
        <v>370</v>
      </c>
      <c r="E1653" s="4"/>
      <c r="G1653" s="4"/>
      <c r="H1653" s="4"/>
    </row>
    <row r="1654" spans="1:9">
      <c r="B1654" s="5" t="s">
        <v>687</v>
      </c>
      <c r="C1654" s="8">
        <v>0</v>
      </c>
      <c r="D1654" s="5" t="s">
        <v>32</v>
      </c>
      <c r="E1654" s="5"/>
      <c r="F1654" s="8">
        <f>SUM(H1633:H1654)</f>
        <v>0</v>
      </c>
      <c r="G1654" s="5"/>
      <c r="I1654" s="8">
        <f>PRODUCT(F1654,G1654)</f>
        <v>0</v>
      </c>
    </row>
    <row r="1656" spans="1:9">
      <c r="A1656" s="9"/>
      <c r="B1656" s="9" t="s">
        <v>688</v>
      </c>
    </row>
    <row r="1657" spans="1:9">
      <c r="A1657" s="4"/>
      <c r="B1657" s="4"/>
      <c r="C1657" s="4"/>
      <c r="D1657" s="4"/>
      <c r="E1657" s="4"/>
      <c r="G1657" s="4"/>
      <c r="H1657" s="4"/>
    </row>
    <row r="1658" spans="1:9">
      <c r="A1658" s="4"/>
      <c r="B1658" s="4" t="s">
        <v>689</v>
      </c>
      <c r="C1658" s="4"/>
      <c r="D1658" s="4" t="s">
        <v>370</v>
      </c>
      <c r="E1658" s="4"/>
      <c r="G1658" s="4"/>
      <c r="H1658" s="4"/>
    </row>
    <row r="1659" spans="1:9">
      <c r="B1659" s="5" t="s">
        <v>690</v>
      </c>
      <c r="C1659" s="8">
        <v>0</v>
      </c>
      <c r="D1659" s="5" t="s">
        <v>32</v>
      </c>
      <c r="E1659" s="5"/>
      <c r="F1659" s="8">
        <f>SUM(H1657:H1659)</f>
        <v>0</v>
      </c>
      <c r="G1659" s="5"/>
      <c r="I1659" s="8">
        <f>PRODUCT(F1659,G1659)</f>
        <v>0</v>
      </c>
    </row>
    <row r="1661" spans="1:9">
      <c r="A1661" s="9"/>
      <c r="B1661" s="9" t="s">
        <v>646</v>
      </c>
    </row>
    <row r="1662" spans="1:9">
      <c r="A1662" s="4"/>
      <c r="B1662" s="4"/>
      <c r="C1662" s="4"/>
      <c r="D1662" s="4"/>
      <c r="E1662" s="4"/>
      <c r="G1662" s="4"/>
      <c r="H1662" s="4"/>
    </row>
    <row r="1663" spans="1:9">
      <c r="A1663" s="4"/>
      <c r="B1663" s="4" t="s">
        <v>426</v>
      </c>
      <c r="C1663" s="4"/>
      <c r="D1663" s="4"/>
      <c r="E1663" s="4"/>
      <c r="G1663" s="4"/>
      <c r="H1663" s="4"/>
    </row>
    <row r="1664" spans="1:9">
      <c r="A1664" s="4"/>
      <c r="B1664" s="4" t="s">
        <v>440</v>
      </c>
      <c r="C1664" s="4"/>
      <c r="D1664" s="4"/>
      <c r="E1664" s="4"/>
      <c r="G1664" s="4"/>
      <c r="H1664" s="4"/>
    </row>
    <row r="1665" spans="1:8">
      <c r="A1665" s="4"/>
      <c r="B1665" s="4"/>
      <c r="C1665" s="4"/>
      <c r="D1665" s="4"/>
      <c r="E1665" s="4"/>
      <c r="G1665" s="4"/>
      <c r="H1665" s="4"/>
    </row>
    <row r="1666" spans="1:8">
      <c r="A1666" s="4"/>
      <c r="B1666" s="4" t="s">
        <v>428</v>
      </c>
      <c r="C1666" s="4"/>
      <c r="D1666" s="4"/>
      <c r="E1666" s="4"/>
      <c r="G1666" s="4"/>
      <c r="H1666" s="4"/>
    </row>
    <row r="1667" spans="1:8">
      <c r="A1667" s="4"/>
      <c r="B1667" s="4" t="s">
        <v>648</v>
      </c>
      <c r="C1667" s="4"/>
      <c r="D1667" s="4"/>
      <c r="E1667" s="4"/>
      <c r="G1667" s="4"/>
      <c r="H1667" s="4"/>
    </row>
    <row r="1668" spans="1:8">
      <c r="A1668" s="4"/>
      <c r="B1668" s="4" t="s">
        <v>454</v>
      </c>
      <c r="C1668" s="7">
        <v>2880</v>
      </c>
      <c r="D1668" s="4" t="s">
        <v>32</v>
      </c>
      <c r="E1668" s="7">
        <v>3520</v>
      </c>
      <c r="F1668" s="7">
        <f>C1668*E1668</f>
        <v>10137600</v>
      </c>
      <c r="G1668" s="4"/>
      <c r="H1668" s="7">
        <f>PRODUCT(F1668,G1668)</f>
        <v>10137600</v>
      </c>
    </row>
    <row r="1669" spans="1:8">
      <c r="A1669" s="4"/>
      <c r="B1669" s="4" t="s">
        <v>444</v>
      </c>
      <c r="C1669" s="7">
        <v>800</v>
      </c>
      <c r="D1669" s="4" t="s">
        <v>32</v>
      </c>
      <c r="E1669" s="7">
        <v>2610</v>
      </c>
      <c r="F1669" s="7">
        <f>C1669*E1669</f>
        <v>2088000</v>
      </c>
      <c r="G1669" s="4"/>
      <c r="H1669" s="7">
        <f>PRODUCT(F1669,G1669)</f>
        <v>2088000</v>
      </c>
    </row>
    <row r="1670" spans="1:8">
      <c r="A1670" s="4"/>
      <c r="B1670" s="4" t="s">
        <v>455</v>
      </c>
      <c r="C1670" s="7">
        <v>320</v>
      </c>
      <c r="D1670" s="4" t="s">
        <v>32</v>
      </c>
      <c r="E1670" s="7">
        <v>1440</v>
      </c>
      <c r="F1670" s="7">
        <f>C1670*E1670</f>
        <v>460800</v>
      </c>
      <c r="G1670" s="4"/>
      <c r="H1670" s="7">
        <f>PRODUCT(F1670,G1670)</f>
        <v>460800</v>
      </c>
    </row>
    <row r="1671" spans="1:8">
      <c r="A1671" s="4"/>
      <c r="B1671" s="4" t="s">
        <v>432</v>
      </c>
      <c r="C1671" s="7">
        <v>4000</v>
      </c>
      <c r="D1671" s="4" t="s">
        <v>32</v>
      </c>
      <c r="E1671" s="7">
        <v>3171.6</v>
      </c>
      <c r="F1671" s="12">
        <v>12686400</v>
      </c>
      <c r="G1671" s="4"/>
      <c r="H1671" s="12">
        <v>12686400</v>
      </c>
    </row>
    <row r="1672" spans="1:8">
      <c r="A1672" s="4"/>
      <c r="B1672" s="4" t="s">
        <v>691</v>
      </c>
      <c r="C1672" s="4"/>
      <c r="D1672" s="4"/>
      <c r="E1672" s="4"/>
      <c r="G1672" s="4"/>
      <c r="H1672" s="4"/>
    </row>
    <row r="1673" spans="1:8">
      <c r="A1673" s="4"/>
      <c r="B1673" s="4" t="s">
        <v>446</v>
      </c>
      <c r="C1673" s="7">
        <v>952</v>
      </c>
      <c r="D1673" s="4" t="s">
        <v>32</v>
      </c>
      <c r="E1673" s="7">
        <v>150</v>
      </c>
      <c r="F1673" s="7">
        <f>C1673*E1673</f>
        <v>142800</v>
      </c>
      <c r="G1673" s="4"/>
      <c r="H1673" s="7">
        <f>PRODUCT(F1673,G1673)</f>
        <v>142800</v>
      </c>
    </row>
    <row r="1674" spans="1:8">
      <c r="A1674" s="4"/>
      <c r="B1674" s="4" t="s">
        <v>457</v>
      </c>
      <c r="C1674" s="7">
        <v>4000</v>
      </c>
      <c r="D1674" s="4" t="s">
        <v>32</v>
      </c>
      <c r="E1674" s="7">
        <v>100</v>
      </c>
      <c r="F1674" s="7">
        <f>C1674*E1674</f>
        <v>400000</v>
      </c>
      <c r="G1674" s="4"/>
      <c r="H1674" s="7">
        <f>PRODUCT(F1674,G1674)</f>
        <v>400000</v>
      </c>
    </row>
    <row r="1675" spans="1:8">
      <c r="A1675" s="4"/>
      <c r="B1675" s="4" t="s">
        <v>434</v>
      </c>
      <c r="C1675" s="7">
        <v>1</v>
      </c>
      <c r="D1675" s="4" t="s">
        <v>44</v>
      </c>
      <c r="E1675" s="7">
        <v>200000</v>
      </c>
      <c r="F1675" s="7">
        <f>C1675*E1675</f>
        <v>200000</v>
      </c>
      <c r="G1675" s="4"/>
      <c r="H1675" s="7">
        <f>PRODUCT(F1675,G1675)</f>
        <v>200000</v>
      </c>
    </row>
    <row r="1676" spans="1:8">
      <c r="A1676" s="4"/>
      <c r="B1676" s="4" t="s">
        <v>436</v>
      </c>
      <c r="C1676" s="7">
        <v>100</v>
      </c>
      <c r="D1676" s="4" t="s">
        <v>32</v>
      </c>
      <c r="E1676" s="7">
        <v>500</v>
      </c>
      <c r="F1676" s="7">
        <f>C1676*E1676</f>
        <v>50000</v>
      </c>
      <c r="G1676" s="4"/>
      <c r="H1676" s="7">
        <f>PRODUCT(F1676,G1676)</f>
        <v>50000</v>
      </c>
    </row>
    <row r="1677" spans="1:8">
      <c r="A1677" s="4"/>
      <c r="B1677" s="4" t="s">
        <v>437</v>
      </c>
      <c r="C1677" s="7">
        <v>4000</v>
      </c>
      <c r="D1677" s="4" t="s">
        <v>32</v>
      </c>
      <c r="E1677" s="7">
        <v>3369.8</v>
      </c>
      <c r="F1677" s="12">
        <v>13479200</v>
      </c>
      <c r="G1677" s="4"/>
      <c r="H1677" s="12">
        <v>13479200</v>
      </c>
    </row>
    <row r="1678" spans="1:8">
      <c r="A1678" s="4"/>
      <c r="B1678" s="4" t="s">
        <v>460</v>
      </c>
      <c r="C1678" s="7">
        <v>40</v>
      </c>
      <c r="D1678" s="4" t="s">
        <v>46</v>
      </c>
      <c r="E1678" s="7">
        <v>336980</v>
      </c>
      <c r="G1678" s="4"/>
      <c r="H1678" s="4"/>
    </row>
    <row r="1679" spans="1:8">
      <c r="A1679" s="4"/>
      <c r="B1679" s="4"/>
      <c r="C1679" s="4"/>
      <c r="D1679" s="4"/>
      <c r="E1679" s="4"/>
      <c r="G1679" s="4"/>
      <c r="H1679" s="4"/>
    </row>
    <row r="1680" spans="1:8">
      <c r="A1680" s="4"/>
      <c r="B1680" s="4"/>
      <c r="C1680" s="4"/>
      <c r="D1680" s="4"/>
      <c r="E1680" s="4"/>
      <c r="G1680" s="4"/>
      <c r="H1680" s="4"/>
    </row>
    <row r="1681" spans="1:8">
      <c r="A1681" s="4"/>
      <c r="B1681" s="4" t="s">
        <v>441</v>
      </c>
      <c r="C1681" s="4"/>
      <c r="D1681" s="4"/>
      <c r="E1681" s="4"/>
      <c r="G1681" s="4"/>
      <c r="H1681" s="4"/>
    </row>
    <row r="1682" spans="1:8">
      <c r="A1682" s="4"/>
      <c r="B1682" s="4" t="s">
        <v>648</v>
      </c>
      <c r="C1682" s="4"/>
      <c r="D1682" s="4"/>
      <c r="E1682" s="4"/>
      <c r="G1682" s="4"/>
      <c r="H1682" s="4"/>
    </row>
    <row r="1683" spans="1:8">
      <c r="A1683" s="4"/>
      <c r="B1683" s="4" t="s">
        <v>454</v>
      </c>
      <c r="C1683" s="7">
        <v>7784</v>
      </c>
      <c r="D1683" s="4" t="s">
        <v>32</v>
      </c>
      <c r="E1683" s="7">
        <v>3520</v>
      </c>
      <c r="F1683" s="7">
        <f>C1683*E1683</f>
        <v>27399680</v>
      </c>
      <c r="G1683" s="4"/>
      <c r="H1683" s="7">
        <f>PRODUCT(F1683,G1683)</f>
        <v>27399680</v>
      </c>
    </row>
    <row r="1684" spans="1:8">
      <c r="A1684" s="4"/>
      <c r="B1684" s="4" t="s">
        <v>444</v>
      </c>
      <c r="C1684" s="7">
        <v>2160</v>
      </c>
      <c r="D1684" s="4" t="s">
        <v>32</v>
      </c>
      <c r="E1684" s="7">
        <v>2610</v>
      </c>
      <c r="F1684" s="7">
        <f>C1684*E1684</f>
        <v>5637600</v>
      </c>
      <c r="G1684" s="4"/>
      <c r="H1684" s="7">
        <f>PRODUCT(F1684,G1684)</f>
        <v>5637600</v>
      </c>
    </row>
    <row r="1685" spans="1:8">
      <c r="A1685" s="4"/>
      <c r="B1685" s="4" t="s">
        <v>455</v>
      </c>
      <c r="C1685" s="7">
        <v>856</v>
      </c>
      <c r="D1685" s="4" t="s">
        <v>32</v>
      </c>
      <c r="E1685" s="7">
        <v>1440</v>
      </c>
      <c r="F1685" s="7">
        <f>C1685*E1685</f>
        <v>1232640</v>
      </c>
      <c r="G1685" s="4"/>
      <c r="H1685" s="7">
        <f>PRODUCT(F1685,G1685)</f>
        <v>1232640</v>
      </c>
    </row>
    <row r="1686" spans="1:8">
      <c r="A1686" s="4"/>
      <c r="B1686" s="4" t="s">
        <v>445</v>
      </c>
      <c r="C1686" s="7">
        <v>10800</v>
      </c>
      <c r="D1686" s="4" t="s">
        <v>32</v>
      </c>
      <c r="E1686" s="7">
        <v>3173.1407407407401</v>
      </c>
      <c r="F1686" s="12">
        <v>34269920</v>
      </c>
      <c r="G1686" s="4"/>
      <c r="H1686" s="12">
        <v>34269920</v>
      </c>
    </row>
    <row r="1687" spans="1:8">
      <c r="A1687" s="4"/>
      <c r="B1687" s="4" t="s">
        <v>691</v>
      </c>
      <c r="C1687" s="4"/>
      <c r="D1687" s="4"/>
      <c r="E1687" s="4"/>
      <c r="G1687" s="4"/>
      <c r="H1687" s="4"/>
    </row>
    <row r="1688" spans="1:8">
      <c r="A1688" s="4"/>
      <c r="B1688" s="4" t="s">
        <v>446</v>
      </c>
      <c r="C1688" s="7">
        <v>2570</v>
      </c>
      <c r="D1688" s="4" t="s">
        <v>32</v>
      </c>
      <c r="E1688" s="7">
        <v>150</v>
      </c>
      <c r="F1688" s="7">
        <f>C1688*E1688</f>
        <v>385500</v>
      </c>
      <c r="G1688" s="4"/>
      <c r="H1688" s="7">
        <f>PRODUCT(F1688,G1688)</f>
        <v>385500</v>
      </c>
    </row>
    <row r="1689" spans="1:8">
      <c r="A1689" s="4"/>
      <c r="B1689" s="4" t="s">
        <v>457</v>
      </c>
      <c r="C1689" s="7">
        <v>10800</v>
      </c>
      <c r="D1689" s="4" t="s">
        <v>32</v>
      </c>
      <c r="E1689" s="7">
        <v>100</v>
      </c>
      <c r="F1689" s="7">
        <f>C1689*E1689</f>
        <v>1080000</v>
      </c>
      <c r="G1689" s="4"/>
      <c r="H1689" s="7">
        <f>PRODUCT(F1689,G1689)</f>
        <v>1080000</v>
      </c>
    </row>
    <row r="1690" spans="1:8">
      <c r="A1690" s="4"/>
      <c r="B1690" s="4" t="s">
        <v>434</v>
      </c>
      <c r="C1690" s="7">
        <v>1</v>
      </c>
      <c r="D1690" s="4" t="s">
        <v>44</v>
      </c>
      <c r="E1690" s="7">
        <v>200000</v>
      </c>
      <c r="F1690" s="7">
        <f>C1690*E1690</f>
        <v>200000</v>
      </c>
      <c r="G1690" s="4"/>
      <c r="H1690" s="7">
        <f>PRODUCT(F1690,G1690)</f>
        <v>200000</v>
      </c>
    </row>
    <row r="1691" spans="1:8">
      <c r="A1691" s="4"/>
      <c r="B1691" s="4" t="s">
        <v>436</v>
      </c>
      <c r="C1691" s="7">
        <v>100</v>
      </c>
      <c r="D1691" s="4" t="s">
        <v>32</v>
      </c>
      <c r="E1691" s="7">
        <v>500</v>
      </c>
      <c r="F1691" s="7">
        <f>C1691*E1691</f>
        <v>50000</v>
      </c>
      <c r="G1691" s="4"/>
      <c r="H1691" s="7">
        <f>PRODUCT(F1691,G1691)</f>
        <v>50000</v>
      </c>
    </row>
    <row r="1692" spans="1:8">
      <c r="A1692" s="4"/>
      <c r="B1692" s="4" t="s">
        <v>549</v>
      </c>
      <c r="C1692" s="7">
        <v>10800</v>
      </c>
      <c r="D1692" s="4" t="s">
        <v>32</v>
      </c>
      <c r="E1692" s="7">
        <v>3331.9833333333299</v>
      </c>
      <c r="F1692" s="12">
        <v>35985420</v>
      </c>
      <c r="G1692" s="4"/>
      <c r="H1692" s="12">
        <v>35985420</v>
      </c>
    </row>
    <row r="1693" spans="1:8">
      <c r="A1693" s="4"/>
      <c r="B1693" s="4" t="s">
        <v>460</v>
      </c>
      <c r="C1693" s="7">
        <v>107</v>
      </c>
      <c r="D1693" s="4" t="s">
        <v>46</v>
      </c>
      <c r="E1693" s="7">
        <v>336312.33644859801</v>
      </c>
      <c r="G1693" s="4"/>
      <c r="H1693" s="4"/>
    </row>
    <row r="1694" spans="1:8">
      <c r="A1694" s="4"/>
      <c r="B1694" s="4"/>
      <c r="C1694" s="4"/>
      <c r="D1694" s="4"/>
      <c r="E1694" s="4"/>
      <c r="G1694" s="4"/>
      <c r="H1694" s="4"/>
    </row>
    <row r="1695" spans="1:8">
      <c r="A1695" s="4"/>
      <c r="B1695" s="4"/>
      <c r="C1695" s="4"/>
      <c r="D1695" s="4"/>
      <c r="E1695" s="4"/>
      <c r="G1695" s="4"/>
      <c r="H1695" s="4"/>
    </row>
    <row r="1696" spans="1:8">
      <c r="A1696" s="4"/>
      <c r="B1696" s="4" t="s">
        <v>452</v>
      </c>
      <c r="C1696" s="4"/>
      <c r="D1696" s="4"/>
      <c r="E1696" s="4"/>
      <c r="G1696" s="4"/>
      <c r="H1696" s="4"/>
    </row>
    <row r="1697" spans="1:8">
      <c r="A1697" s="4"/>
      <c r="B1697" s="4" t="s">
        <v>648</v>
      </c>
      <c r="C1697" s="4"/>
      <c r="D1697" s="4"/>
      <c r="E1697" s="4"/>
      <c r="G1697" s="4"/>
      <c r="H1697" s="4"/>
    </row>
    <row r="1698" spans="1:8">
      <c r="A1698" s="4"/>
      <c r="B1698" s="4" t="s">
        <v>454</v>
      </c>
      <c r="C1698" s="7">
        <v>4616</v>
      </c>
      <c r="D1698" s="4" t="s">
        <v>32</v>
      </c>
      <c r="E1698" s="7">
        <v>3520</v>
      </c>
      <c r="F1698" s="7">
        <f>C1698*E1698</f>
        <v>16248320</v>
      </c>
      <c r="G1698" s="4"/>
      <c r="H1698" s="7">
        <f>PRODUCT(F1698,G1698)</f>
        <v>16248320</v>
      </c>
    </row>
    <row r="1699" spans="1:8">
      <c r="A1699" s="4"/>
      <c r="B1699" s="4" t="s">
        <v>444</v>
      </c>
      <c r="C1699" s="7">
        <v>1280</v>
      </c>
      <c r="D1699" s="4" t="s">
        <v>32</v>
      </c>
      <c r="E1699" s="7">
        <v>2610</v>
      </c>
      <c r="F1699" s="7">
        <f>C1699*E1699</f>
        <v>3340800</v>
      </c>
      <c r="G1699" s="4"/>
      <c r="H1699" s="7">
        <f>PRODUCT(F1699,G1699)</f>
        <v>3340800</v>
      </c>
    </row>
    <row r="1700" spans="1:8">
      <c r="A1700" s="4"/>
      <c r="B1700" s="4" t="s">
        <v>455</v>
      </c>
      <c r="C1700" s="7">
        <v>504</v>
      </c>
      <c r="D1700" s="4" t="s">
        <v>32</v>
      </c>
      <c r="E1700" s="7">
        <v>1440</v>
      </c>
      <c r="F1700" s="7">
        <f>C1700*E1700</f>
        <v>725760</v>
      </c>
      <c r="G1700" s="4"/>
      <c r="H1700" s="7">
        <f>PRODUCT(F1700,G1700)</f>
        <v>725760</v>
      </c>
    </row>
    <row r="1701" spans="1:8">
      <c r="A1701" s="4"/>
      <c r="B1701" s="4" t="s">
        <v>456</v>
      </c>
      <c r="C1701" s="7">
        <v>6400</v>
      </c>
      <c r="D1701" s="4" t="s">
        <v>32</v>
      </c>
      <c r="E1701" s="7">
        <v>3174.2</v>
      </c>
      <c r="F1701" s="12">
        <v>20314880</v>
      </c>
      <c r="G1701" s="4"/>
      <c r="H1701" s="12">
        <v>20314880</v>
      </c>
    </row>
    <row r="1702" spans="1:8">
      <c r="A1702" s="4"/>
      <c r="B1702" s="4" t="s">
        <v>691</v>
      </c>
      <c r="C1702" s="4"/>
      <c r="D1702" s="4"/>
      <c r="E1702" s="4"/>
      <c r="G1702" s="4"/>
      <c r="H1702" s="4"/>
    </row>
    <row r="1703" spans="1:8">
      <c r="A1703" s="4"/>
      <c r="B1703" s="4" t="s">
        <v>446</v>
      </c>
      <c r="C1703" s="7">
        <v>1523</v>
      </c>
      <c r="D1703" s="4" t="s">
        <v>32</v>
      </c>
      <c r="E1703" s="7">
        <v>150</v>
      </c>
      <c r="F1703" s="7">
        <f>C1703*E1703</f>
        <v>228450</v>
      </c>
      <c r="G1703" s="4"/>
      <c r="H1703" s="7">
        <f>PRODUCT(F1703,G1703)</f>
        <v>228450</v>
      </c>
    </row>
    <row r="1704" spans="1:8">
      <c r="A1704" s="4"/>
      <c r="B1704" s="4" t="s">
        <v>457</v>
      </c>
      <c r="C1704" s="7">
        <v>6400</v>
      </c>
      <c r="D1704" s="4" t="s">
        <v>32</v>
      </c>
      <c r="E1704" s="7">
        <v>100</v>
      </c>
      <c r="F1704" s="7">
        <f>C1704*E1704</f>
        <v>640000</v>
      </c>
      <c r="G1704" s="4"/>
      <c r="H1704" s="7">
        <f>PRODUCT(F1704,G1704)</f>
        <v>640000</v>
      </c>
    </row>
    <row r="1705" spans="1:8">
      <c r="A1705" s="4"/>
      <c r="B1705" s="4" t="s">
        <v>434</v>
      </c>
      <c r="C1705" s="7">
        <v>1</v>
      </c>
      <c r="D1705" s="4" t="s">
        <v>44</v>
      </c>
      <c r="E1705" s="7">
        <v>200000</v>
      </c>
      <c r="F1705" s="7">
        <f>C1705*E1705</f>
        <v>200000</v>
      </c>
      <c r="G1705" s="4"/>
      <c r="H1705" s="7">
        <f>PRODUCT(F1705,G1705)</f>
        <v>200000</v>
      </c>
    </row>
    <row r="1706" spans="1:8">
      <c r="A1706" s="4"/>
      <c r="B1706" s="4" t="s">
        <v>436</v>
      </c>
      <c r="C1706" s="7">
        <v>100</v>
      </c>
      <c r="D1706" s="4" t="s">
        <v>32</v>
      </c>
      <c r="E1706" s="7">
        <v>500</v>
      </c>
      <c r="F1706" s="7">
        <f>C1706*E1706</f>
        <v>50000</v>
      </c>
      <c r="G1706" s="4"/>
      <c r="H1706" s="7">
        <f>PRODUCT(F1706,G1706)</f>
        <v>50000</v>
      </c>
    </row>
    <row r="1707" spans="1:8">
      <c r="A1707" s="4"/>
      <c r="B1707" s="4" t="s">
        <v>459</v>
      </c>
      <c r="C1707" s="7">
        <v>6400</v>
      </c>
      <c r="D1707" s="4" t="s">
        <v>32</v>
      </c>
      <c r="E1707" s="7">
        <v>3348.9578124999998</v>
      </c>
      <c r="F1707" s="12">
        <v>21433330</v>
      </c>
      <c r="G1707" s="4"/>
      <c r="H1707" s="12">
        <v>21433330</v>
      </c>
    </row>
    <row r="1708" spans="1:8">
      <c r="A1708" s="4"/>
      <c r="B1708" s="4" t="s">
        <v>460</v>
      </c>
      <c r="C1708" s="7">
        <v>63</v>
      </c>
      <c r="D1708" s="4" t="s">
        <v>46</v>
      </c>
      <c r="E1708" s="7">
        <v>340211.58730158699</v>
      </c>
      <c r="G1708" s="4"/>
      <c r="H1708" s="4"/>
    </row>
    <row r="1709" spans="1:8">
      <c r="A1709" s="4"/>
      <c r="B1709" s="4"/>
      <c r="C1709" s="4"/>
      <c r="D1709" s="4"/>
      <c r="E1709" s="4"/>
      <c r="G1709" s="4"/>
      <c r="H1709" s="4"/>
    </row>
    <row r="1710" spans="1:8">
      <c r="A1710" s="4"/>
      <c r="B1710" s="4"/>
      <c r="C1710" s="4"/>
      <c r="D1710" s="4"/>
      <c r="E1710" s="4"/>
      <c r="G1710" s="4"/>
      <c r="H1710" s="4"/>
    </row>
    <row r="1711" spans="1:8">
      <c r="A1711" s="4"/>
      <c r="B1711" s="4" t="s">
        <v>461</v>
      </c>
      <c r="C1711" s="4"/>
      <c r="D1711" s="4"/>
      <c r="E1711" s="4"/>
      <c r="G1711" s="4"/>
      <c r="H1711" s="4"/>
    </row>
    <row r="1712" spans="1:8">
      <c r="A1712" s="4"/>
      <c r="B1712" s="4" t="s">
        <v>648</v>
      </c>
      <c r="C1712" s="4"/>
      <c r="D1712" s="4"/>
      <c r="E1712" s="4"/>
      <c r="G1712" s="4"/>
      <c r="H1712" s="4"/>
    </row>
    <row r="1713" spans="1:8">
      <c r="A1713" s="4"/>
      <c r="B1713" s="4" t="s">
        <v>454</v>
      </c>
      <c r="C1713" s="7">
        <v>4616</v>
      </c>
      <c r="D1713" s="4" t="s">
        <v>32</v>
      </c>
      <c r="E1713" s="7">
        <v>3520</v>
      </c>
      <c r="F1713" s="7">
        <f>C1713*E1713</f>
        <v>16248320</v>
      </c>
      <c r="G1713" s="4"/>
      <c r="H1713" s="7">
        <f>PRODUCT(F1713,G1713)</f>
        <v>16248320</v>
      </c>
    </row>
    <row r="1714" spans="1:8">
      <c r="A1714" s="4"/>
      <c r="B1714" s="4" t="s">
        <v>444</v>
      </c>
      <c r="C1714" s="7">
        <v>1280</v>
      </c>
      <c r="D1714" s="4" t="s">
        <v>32</v>
      </c>
      <c r="E1714" s="7">
        <v>2610</v>
      </c>
      <c r="F1714" s="7">
        <f>C1714*E1714</f>
        <v>3340800</v>
      </c>
      <c r="G1714" s="4"/>
      <c r="H1714" s="7">
        <f>PRODUCT(F1714,G1714)</f>
        <v>3340800</v>
      </c>
    </row>
    <row r="1715" spans="1:8">
      <c r="A1715" s="4"/>
      <c r="B1715" s="4" t="s">
        <v>455</v>
      </c>
      <c r="C1715" s="7">
        <v>504</v>
      </c>
      <c r="D1715" s="4" t="s">
        <v>32</v>
      </c>
      <c r="E1715" s="7">
        <v>1440</v>
      </c>
      <c r="F1715" s="7">
        <f>C1715*E1715</f>
        <v>725760</v>
      </c>
      <c r="G1715" s="4"/>
      <c r="H1715" s="7">
        <f>PRODUCT(F1715,G1715)</f>
        <v>725760</v>
      </c>
    </row>
    <row r="1716" spans="1:8">
      <c r="A1716" s="4"/>
      <c r="B1716" s="4" t="s">
        <v>462</v>
      </c>
      <c r="C1716" s="7">
        <v>6400</v>
      </c>
      <c r="D1716" s="4" t="s">
        <v>32</v>
      </c>
      <c r="E1716" s="7">
        <v>3174.2</v>
      </c>
      <c r="F1716" s="12">
        <v>20314880</v>
      </c>
      <c r="G1716" s="4"/>
      <c r="H1716" s="12">
        <v>20314880</v>
      </c>
    </row>
    <row r="1717" spans="1:8">
      <c r="A1717" s="4"/>
      <c r="B1717" s="4" t="s">
        <v>691</v>
      </c>
      <c r="C1717" s="4"/>
      <c r="D1717" s="4"/>
      <c r="E1717" s="4"/>
      <c r="G1717" s="4"/>
      <c r="H1717" s="4"/>
    </row>
    <row r="1718" spans="1:8">
      <c r="A1718" s="4"/>
      <c r="B1718" s="4" t="s">
        <v>446</v>
      </c>
      <c r="C1718" s="7">
        <v>1523</v>
      </c>
      <c r="D1718" s="4" t="s">
        <v>32</v>
      </c>
      <c r="E1718" s="7">
        <v>150</v>
      </c>
      <c r="F1718" s="7">
        <f>C1718*E1718</f>
        <v>228450</v>
      </c>
      <c r="G1718" s="4"/>
      <c r="H1718" s="7">
        <f>PRODUCT(F1718,G1718)</f>
        <v>228450</v>
      </c>
    </row>
    <row r="1719" spans="1:8">
      <c r="A1719" s="4"/>
      <c r="B1719" s="4" t="s">
        <v>457</v>
      </c>
      <c r="C1719" s="7">
        <v>6400</v>
      </c>
      <c r="D1719" s="4" t="s">
        <v>32</v>
      </c>
      <c r="E1719" s="7">
        <v>100</v>
      </c>
      <c r="F1719" s="7">
        <f>C1719*E1719</f>
        <v>640000</v>
      </c>
      <c r="G1719" s="4"/>
      <c r="H1719" s="7">
        <f>PRODUCT(F1719,G1719)</f>
        <v>640000</v>
      </c>
    </row>
    <row r="1720" spans="1:8">
      <c r="A1720" s="4"/>
      <c r="B1720" s="4" t="s">
        <v>434</v>
      </c>
      <c r="C1720" s="7">
        <v>1</v>
      </c>
      <c r="D1720" s="4" t="s">
        <v>44</v>
      </c>
      <c r="E1720" s="7">
        <v>200000</v>
      </c>
      <c r="F1720" s="7">
        <f>C1720*E1720</f>
        <v>200000</v>
      </c>
      <c r="G1720" s="4"/>
      <c r="H1720" s="7">
        <f>PRODUCT(F1720,G1720)</f>
        <v>200000</v>
      </c>
    </row>
    <row r="1721" spans="1:8">
      <c r="A1721" s="4"/>
      <c r="B1721" s="4" t="s">
        <v>436</v>
      </c>
      <c r="C1721" s="7">
        <v>100</v>
      </c>
      <c r="D1721" s="4" t="s">
        <v>32</v>
      </c>
      <c r="E1721" s="7">
        <v>500</v>
      </c>
      <c r="F1721" s="7">
        <f>C1721*E1721</f>
        <v>50000</v>
      </c>
      <c r="G1721" s="4"/>
      <c r="H1721" s="7">
        <f>PRODUCT(F1721,G1721)</f>
        <v>50000</v>
      </c>
    </row>
    <row r="1722" spans="1:8">
      <c r="A1722" s="4"/>
      <c r="B1722" s="4" t="s">
        <v>463</v>
      </c>
      <c r="C1722" s="7">
        <v>6400</v>
      </c>
      <c r="D1722" s="4" t="s">
        <v>32</v>
      </c>
      <c r="E1722" s="7">
        <v>3348.9578124999998</v>
      </c>
      <c r="F1722" s="12">
        <v>21433330</v>
      </c>
      <c r="G1722" s="4"/>
      <c r="H1722" s="12">
        <v>21433330</v>
      </c>
    </row>
    <row r="1723" spans="1:8">
      <c r="A1723" s="4"/>
      <c r="B1723" s="4" t="s">
        <v>460</v>
      </c>
      <c r="C1723" s="7">
        <v>63</v>
      </c>
      <c r="D1723" s="4" t="s">
        <v>46</v>
      </c>
      <c r="E1723" s="7">
        <v>340211.58730158699</v>
      </c>
      <c r="G1723" s="4"/>
      <c r="H1723" s="4"/>
    </row>
    <row r="1724" spans="1:8">
      <c r="A1724" s="4"/>
      <c r="B1724" s="4"/>
      <c r="C1724" s="4"/>
      <c r="D1724" s="4"/>
      <c r="E1724" s="4"/>
      <c r="G1724" s="4"/>
      <c r="H1724" s="4"/>
    </row>
    <row r="1725" spans="1:8">
      <c r="A1725" s="4"/>
      <c r="B1725" s="4"/>
      <c r="C1725" s="4"/>
      <c r="D1725" s="4"/>
      <c r="E1725" s="4"/>
      <c r="G1725" s="4"/>
      <c r="H1725" s="4"/>
    </row>
    <row r="1726" spans="1:8">
      <c r="A1726" s="4"/>
      <c r="B1726" s="4" t="s">
        <v>573</v>
      </c>
      <c r="C1726" s="4"/>
      <c r="D1726" s="4"/>
      <c r="E1726" s="4"/>
      <c r="G1726" s="4"/>
      <c r="H1726" s="4"/>
    </row>
    <row r="1727" spans="1:8">
      <c r="A1727" s="4"/>
      <c r="B1727" s="4" t="s">
        <v>453</v>
      </c>
      <c r="C1727" s="4"/>
      <c r="D1727" s="4"/>
      <c r="E1727" s="4"/>
      <c r="G1727" s="4"/>
      <c r="H1727" s="4"/>
    </row>
    <row r="1728" spans="1:8">
      <c r="A1728" s="4"/>
      <c r="B1728" s="4" t="s">
        <v>454</v>
      </c>
      <c r="C1728" s="7">
        <v>3312</v>
      </c>
      <c r="D1728" s="4" t="s">
        <v>32</v>
      </c>
      <c r="E1728" s="7">
        <v>3520</v>
      </c>
      <c r="F1728" s="7">
        <f>C1728*E1728</f>
        <v>11658240</v>
      </c>
      <c r="G1728" s="4"/>
      <c r="H1728" s="7">
        <f>PRODUCT(F1728,G1728)</f>
        <v>11658240</v>
      </c>
    </row>
    <row r="1729" spans="1:8">
      <c r="A1729" s="4"/>
      <c r="B1729" s="4" t="s">
        <v>444</v>
      </c>
      <c r="C1729" s="7">
        <v>920</v>
      </c>
      <c r="D1729" s="4" t="s">
        <v>32</v>
      </c>
      <c r="E1729" s="7">
        <v>2610</v>
      </c>
      <c r="F1729" s="7">
        <f>C1729*E1729</f>
        <v>2401200</v>
      </c>
      <c r="G1729" s="4"/>
      <c r="H1729" s="7">
        <f>PRODUCT(F1729,G1729)</f>
        <v>2401200</v>
      </c>
    </row>
    <row r="1730" spans="1:8">
      <c r="A1730" s="4"/>
      <c r="B1730" s="4" t="s">
        <v>455</v>
      </c>
      <c r="C1730" s="7">
        <v>368</v>
      </c>
      <c r="D1730" s="4" t="s">
        <v>32</v>
      </c>
      <c r="E1730" s="7">
        <v>1440</v>
      </c>
      <c r="F1730" s="7">
        <f>C1730*E1730</f>
        <v>529920</v>
      </c>
      <c r="G1730" s="4"/>
      <c r="H1730" s="7">
        <f>PRODUCT(F1730,G1730)</f>
        <v>529920</v>
      </c>
    </row>
    <row r="1731" spans="1:8">
      <c r="A1731" s="4"/>
      <c r="B1731" s="4" t="s">
        <v>574</v>
      </c>
      <c r="C1731" s="7">
        <v>4600</v>
      </c>
      <c r="D1731" s="4" t="s">
        <v>32</v>
      </c>
      <c r="E1731" s="7">
        <v>3171.6</v>
      </c>
      <c r="F1731" s="12">
        <v>14589360</v>
      </c>
      <c r="G1731" s="4"/>
      <c r="H1731" s="12">
        <v>14589360</v>
      </c>
    </row>
    <row r="1732" spans="1:8">
      <c r="A1732" s="4"/>
      <c r="B1732" s="4" t="s">
        <v>691</v>
      </c>
      <c r="C1732" s="4"/>
      <c r="D1732" s="4"/>
      <c r="E1732" s="4"/>
      <c r="G1732" s="4"/>
      <c r="H1732" s="4"/>
    </row>
    <row r="1733" spans="1:8">
      <c r="A1733" s="4"/>
      <c r="B1733" s="4" t="s">
        <v>446</v>
      </c>
      <c r="C1733" s="7">
        <v>1368</v>
      </c>
      <c r="D1733" s="4" t="s">
        <v>32</v>
      </c>
      <c r="E1733" s="7">
        <v>150</v>
      </c>
      <c r="F1733" s="7">
        <f>C1733*E1733</f>
        <v>205200</v>
      </c>
      <c r="G1733" s="4"/>
      <c r="H1733" s="7">
        <f>PRODUCT(F1733,G1733)</f>
        <v>205200</v>
      </c>
    </row>
    <row r="1734" spans="1:8">
      <c r="A1734" s="4"/>
      <c r="B1734" s="4" t="s">
        <v>457</v>
      </c>
      <c r="C1734" s="7">
        <v>4600</v>
      </c>
      <c r="D1734" s="4" t="s">
        <v>32</v>
      </c>
      <c r="E1734" s="7">
        <v>100</v>
      </c>
      <c r="F1734" s="7">
        <f>C1734*E1734</f>
        <v>460000</v>
      </c>
      <c r="G1734" s="4"/>
      <c r="H1734" s="7">
        <f>PRODUCT(F1734,G1734)</f>
        <v>460000</v>
      </c>
    </row>
    <row r="1735" spans="1:8">
      <c r="A1735" s="4"/>
      <c r="B1735" s="4" t="s">
        <v>434</v>
      </c>
      <c r="C1735" s="7">
        <v>1</v>
      </c>
      <c r="D1735" s="4" t="s">
        <v>44</v>
      </c>
      <c r="E1735" s="7">
        <v>200000</v>
      </c>
      <c r="F1735" s="7">
        <f>C1735*E1735</f>
        <v>200000</v>
      </c>
      <c r="G1735" s="4"/>
      <c r="H1735" s="7">
        <f>PRODUCT(F1735,G1735)</f>
        <v>200000</v>
      </c>
    </row>
    <row r="1736" spans="1:8">
      <c r="A1736" s="4"/>
      <c r="B1736" s="4" t="s">
        <v>436</v>
      </c>
      <c r="C1736" s="7">
        <v>100</v>
      </c>
      <c r="D1736" s="4" t="s">
        <v>32</v>
      </c>
      <c r="E1736" s="7">
        <v>500</v>
      </c>
      <c r="F1736" s="7">
        <f>C1736*E1736</f>
        <v>50000</v>
      </c>
      <c r="G1736" s="4"/>
      <c r="H1736" s="7">
        <f>PRODUCT(F1736,G1736)</f>
        <v>50000</v>
      </c>
    </row>
    <row r="1737" spans="1:8">
      <c r="A1737" s="4"/>
      <c r="B1737" s="4" t="s">
        <v>575</v>
      </c>
      <c r="C1737" s="7">
        <v>4600</v>
      </c>
      <c r="D1737" s="4" t="s">
        <v>32</v>
      </c>
      <c r="E1737" s="7">
        <v>3370.5565217391299</v>
      </c>
      <c r="F1737" s="12">
        <v>15504560</v>
      </c>
      <c r="G1737" s="4"/>
      <c r="H1737" s="12">
        <v>15504560</v>
      </c>
    </row>
    <row r="1738" spans="1:8">
      <c r="A1738" s="4"/>
      <c r="B1738" s="4" t="s">
        <v>460</v>
      </c>
      <c r="C1738" s="7">
        <v>46</v>
      </c>
      <c r="D1738" s="4" t="s">
        <v>46</v>
      </c>
      <c r="E1738" s="7">
        <v>337055.65217391303</v>
      </c>
      <c r="G1738" s="4"/>
      <c r="H1738" s="4"/>
    </row>
    <row r="1739" spans="1:8">
      <c r="A1739" s="4"/>
      <c r="B1739" s="4"/>
      <c r="C1739" s="4"/>
      <c r="D1739" s="4"/>
      <c r="E1739" s="4"/>
      <c r="G1739" s="4"/>
      <c r="H1739" s="4"/>
    </row>
    <row r="1740" spans="1:8">
      <c r="A1740" s="4"/>
      <c r="B1740" s="4"/>
      <c r="C1740" s="4"/>
      <c r="D1740" s="4"/>
      <c r="E1740" s="4"/>
      <c r="G1740" s="4"/>
      <c r="H1740" s="4"/>
    </row>
    <row r="1741" spans="1:8">
      <c r="A1741" s="4"/>
      <c r="B1741" s="4" t="s">
        <v>576</v>
      </c>
      <c r="C1741" s="4"/>
      <c r="D1741" s="4"/>
      <c r="E1741" s="4"/>
      <c r="G1741" s="4"/>
      <c r="H1741" s="4"/>
    </row>
    <row r="1742" spans="1:8">
      <c r="A1742" s="4"/>
      <c r="B1742" s="4" t="s">
        <v>648</v>
      </c>
      <c r="C1742" s="4"/>
      <c r="D1742" s="4"/>
      <c r="E1742" s="4"/>
      <c r="G1742" s="4"/>
      <c r="H1742" s="4"/>
    </row>
    <row r="1743" spans="1:8">
      <c r="A1743" s="4"/>
      <c r="B1743" s="4" t="s">
        <v>454</v>
      </c>
      <c r="C1743" s="7">
        <v>2160</v>
      </c>
      <c r="D1743" s="4" t="s">
        <v>32</v>
      </c>
      <c r="E1743" s="7">
        <v>3520</v>
      </c>
      <c r="F1743" s="7">
        <f>C1743*E1743</f>
        <v>7603200</v>
      </c>
      <c r="G1743" s="4"/>
      <c r="H1743" s="7">
        <f>PRODUCT(F1743,G1743)</f>
        <v>7603200</v>
      </c>
    </row>
    <row r="1744" spans="1:8">
      <c r="A1744" s="4"/>
      <c r="B1744" s="4" t="s">
        <v>444</v>
      </c>
      <c r="C1744" s="7">
        <v>600</v>
      </c>
      <c r="D1744" s="4" t="s">
        <v>32</v>
      </c>
      <c r="E1744" s="7">
        <v>2610</v>
      </c>
      <c r="F1744" s="7">
        <f>C1744*E1744</f>
        <v>1566000</v>
      </c>
      <c r="G1744" s="4"/>
      <c r="H1744" s="7">
        <f>PRODUCT(F1744,G1744)</f>
        <v>1566000</v>
      </c>
    </row>
    <row r="1745" spans="1:8">
      <c r="A1745" s="4"/>
      <c r="B1745" s="4" t="s">
        <v>455</v>
      </c>
      <c r="C1745" s="7">
        <v>240</v>
      </c>
      <c r="D1745" s="4" t="s">
        <v>32</v>
      </c>
      <c r="E1745" s="7">
        <v>1440</v>
      </c>
      <c r="F1745" s="7">
        <f>C1745*E1745</f>
        <v>345600</v>
      </c>
      <c r="G1745" s="4"/>
      <c r="H1745" s="7">
        <f>PRODUCT(F1745,G1745)</f>
        <v>345600</v>
      </c>
    </row>
    <row r="1746" spans="1:8">
      <c r="A1746" s="4"/>
      <c r="B1746" s="4" t="s">
        <v>578</v>
      </c>
      <c r="C1746" s="7">
        <v>3000</v>
      </c>
      <c r="D1746" s="4" t="s">
        <v>32</v>
      </c>
      <c r="E1746" s="7">
        <v>3171.6</v>
      </c>
      <c r="F1746" s="12">
        <v>9514800</v>
      </c>
      <c r="G1746" s="4"/>
      <c r="H1746" s="12">
        <v>9514800</v>
      </c>
    </row>
    <row r="1747" spans="1:8">
      <c r="A1747" s="4"/>
      <c r="B1747" s="4" t="s">
        <v>691</v>
      </c>
      <c r="C1747" s="4"/>
      <c r="D1747" s="4"/>
      <c r="E1747" s="4"/>
      <c r="G1747" s="4"/>
      <c r="H1747" s="4"/>
    </row>
    <row r="1748" spans="1:8">
      <c r="A1748" s="4"/>
      <c r="B1748" s="4" t="s">
        <v>446</v>
      </c>
      <c r="C1748" s="7">
        <v>714</v>
      </c>
      <c r="D1748" s="4" t="s">
        <v>32</v>
      </c>
      <c r="E1748" s="7">
        <v>150</v>
      </c>
      <c r="F1748" s="7">
        <f>C1748*E1748</f>
        <v>107100</v>
      </c>
      <c r="G1748" s="4"/>
      <c r="H1748" s="7">
        <f>PRODUCT(F1748,G1748)</f>
        <v>107100</v>
      </c>
    </row>
    <row r="1749" spans="1:8">
      <c r="A1749" s="4"/>
      <c r="B1749" s="4" t="s">
        <v>457</v>
      </c>
      <c r="C1749" s="7">
        <v>3000</v>
      </c>
      <c r="D1749" s="4" t="s">
        <v>32</v>
      </c>
      <c r="E1749" s="7">
        <v>100</v>
      </c>
      <c r="F1749" s="7">
        <f>C1749*E1749</f>
        <v>300000</v>
      </c>
      <c r="G1749" s="4"/>
      <c r="H1749" s="7">
        <f>PRODUCT(F1749,G1749)</f>
        <v>300000</v>
      </c>
    </row>
    <row r="1750" spans="1:8">
      <c r="A1750" s="4"/>
      <c r="B1750" s="4" t="s">
        <v>434</v>
      </c>
      <c r="C1750" s="7">
        <v>1</v>
      </c>
      <c r="D1750" s="4" t="s">
        <v>44</v>
      </c>
      <c r="E1750" s="7">
        <v>200000</v>
      </c>
      <c r="F1750" s="7">
        <f>C1750*E1750</f>
        <v>200000</v>
      </c>
      <c r="G1750" s="4"/>
      <c r="H1750" s="7">
        <f>PRODUCT(F1750,G1750)</f>
        <v>200000</v>
      </c>
    </row>
    <row r="1751" spans="1:8">
      <c r="A1751" s="4"/>
      <c r="B1751" s="4" t="s">
        <v>436</v>
      </c>
      <c r="C1751" s="7">
        <v>100</v>
      </c>
      <c r="D1751" s="4" t="s">
        <v>32</v>
      </c>
      <c r="E1751" s="7">
        <v>500</v>
      </c>
      <c r="F1751" s="7">
        <f>C1751*E1751</f>
        <v>50000</v>
      </c>
      <c r="G1751" s="4"/>
      <c r="H1751" s="7">
        <f>PRODUCT(F1751,G1751)</f>
        <v>50000</v>
      </c>
    </row>
    <row r="1752" spans="1:8">
      <c r="A1752" s="4"/>
      <c r="B1752" s="4" t="s">
        <v>580</v>
      </c>
      <c r="C1752" s="7">
        <v>3000</v>
      </c>
      <c r="D1752" s="4" t="s">
        <v>32</v>
      </c>
      <c r="E1752" s="7">
        <v>3390.63333333333</v>
      </c>
      <c r="F1752" s="12">
        <v>10171900</v>
      </c>
      <c r="G1752" s="4"/>
      <c r="H1752" s="12">
        <v>10171900</v>
      </c>
    </row>
    <row r="1753" spans="1:8">
      <c r="A1753" s="4"/>
      <c r="B1753" s="4" t="s">
        <v>460</v>
      </c>
      <c r="C1753" s="7">
        <v>30</v>
      </c>
      <c r="D1753" s="4" t="s">
        <v>46</v>
      </c>
      <c r="E1753" s="7">
        <v>339063.33333333302</v>
      </c>
      <c r="G1753" s="4"/>
      <c r="H1753" s="4"/>
    </row>
    <row r="1754" spans="1:8">
      <c r="A1754" s="4"/>
      <c r="B1754" s="4"/>
      <c r="C1754" s="4"/>
      <c r="D1754" s="4"/>
      <c r="E1754" s="4"/>
      <c r="G1754" s="4"/>
      <c r="H1754" s="4"/>
    </row>
    <row r="1755" spans="1:8">
      <c r="A1755" s="4"/>
      <c r="B1755" s="4"/>
      <c r="C1755" s="4"/>
      <c r="D1755" s="4"/>
      <c r="E1755" s="4"/>
      <c r="G1755" s="4"/>
      <c r="H1755" s="4"/>
    </row>
    <row r="1756" spans="1:8">
      <c r="A1756" s="4"/>
      <c r="B1756" s="4" t="s">
        <v>592</v>
      </c>
      <c r="C1756" s="4"/>
      <c r="D1756" s="4"/>
      <c r="E1756" s="4"/>
      <c r="G1756" s="4"/>
      <c r="H1756" s="4"/>
    </row>
    <row r="1757" spans="1:8">
      <c r="A1757" s="4"/>
      <c r="B1757" s="4" t="s">
        <v>648</v>
      </c>
      <c r="C1757" s="4"/>
      <c r="D1757" s="4"/>
      <c r="E1757" s="4"/>
      <c r="G1757" s="4"/>
      <c r="H1757" s="4"/>
    </row>
    <row r="1758" spans="1:8">
      <c r="A1758" s="4"/>
      <c r="B1758" s="4" t="s">
        <v>454</v>
      </c>
      <c r="C1758" s="7">
        <v>1728</v>
      </c>
      <c r="D1758" s="4" t="s">
        <v>32</v>
      </c>
      <c r="E1758" s="7">
        <v>3520</v>
      </c>
      <c r="F1758" s="7">
        <f>C1758*E1758</f>
        <v>6082560</v>
      </c>
      <c r="G1758" s="4"/>
      <c r="H1758" s="7">
        <f>PRODUCT(F1758,G1758)</f>
        <v>6082560</v>
      </c>
    </row>
    <row r="1759" spans="1:8">
      <c r="A1759" s="4"/>
      <c r="B1759" s="4" t="s">
        <v>444</v>
      </c>
      <c r="C1759" s="7">
        <v>480</v>
      </c>
      <c r="D1759" s="4" t="s">
        <v>32</v>
      </c>
      <c r="E1759" s="7">
        <v>2610</v>
      </c>
      <c r="F1759" s="7">
        <f>C1759*E1759</f>
        <v>1252800</v>
      </c>
      <c r="G1759" s="4"/>
      <c r="H1759" s="7">
        <f>PRODUCT(F1759,G1759)</f>
        <v>1252800</v>
      </c>
    </row>
    <row r="1760" spans="1:8">
      <c r="A1760" s="4"/>
      <c r="B1760" s="4" t="s">
        <v>455</v>
      </c>
      <c r="C1760" s="7">
        <v>192</v>
      </c>
      <c r="D1760" s="4" t="s">
        <v>32</v>
      </c>
      <c r="E1760" s="7">
        <v>1440</v>
      </c>
      <c r="F1760" s="7">
        <f>C1760*E1760</f>
        <v>276480</v>
      </c>
      <c r="G1760" s="4"/>
      <c r="H1760" s="7">
        <f>PRODUCT(F1760,G1760)</f>
        <v>276480</v>
      </c>
    </row>
    <row r="1761" spans="1:8">
      <c r="A1761" s="4"/>
      <c r="B1761" s="4" t="s">
        <v>483</v>
      </c>
      <c r="C1761" s="7">
        <v>2400</v>
      </c>
      <c r="D1761" s="4" t="s">
        <v>32</v>
      </c>
      <c r="E1761" s="7">
        <v>3171.6</v>
      </c>
      <c r="F1761" s="12">
        <v>7611840</v>
      </c>
      <c r="G1761" s="4"/>
      <c r="H1761" s="12">
        <v>7611840</v>
      </c>
    </row>
    <row r="1762" spans="1:8">
      <c r="A1762" s="4"/>
      <c r="B1762" s="4" t="s">
        <v>691</v>
      </c>
      <c r="C1762" s="4"/>
      <c r="D1762" s="4"/>
      <c r="E1762" s="4"/>
      <c r="G1762" s="4"/>
      <c r="H1762" s="4"/>
    </row>
    <row r="1763" spans="1:8">
      <c r="A1763" s="4"/>
      <c r="B1763" s="4" t="s">
        <v>446</v>
      </c>
      <c r="C1763" s="7">
        <v>642</v>
      </c>
      <c r="D1763" s="4" t="s">
        <v>32</v>
      </c>
      <c r="E1763" s="7">
        <v>150</v>
      </c>
      <c r="F1763" s="7">
        <f>C1763*E1763</f>
        <v>96300</v>
      </c>
      <c r="G1763" s="4"/>
      <c r="H1763" s="7">
        <f>PRODUCT(F1763,G1763)</f>
        <v>96300</v>
      </c>
    </row>
    <row r="1764" spans="1:8">
      <c r="A1764" s="4"/>
      <c r="B1764" s="4" t="s">
        <v>457</v>
      </c>
      <c r="C1764" s="7">
        <v>2400</v>
      </c>
      <c r="D1764" s="4" t="s">
        <v>32</v>
      </c>
      <c r="E1764" s="7">
        <v>100</v>
      </c>
      <c r="F1764" s="7">
        <f>C1764*E1764</f>
        <v>240000</v>
      </c>
      <c r="G1764" s="4"/>
      <c r="H1764" s="7">
        <f>PRODUCT(F1764,G1764)</f>
        <v>240000</v>
      </c>
    </row>
    <row r="1765" spans="1:8">
      <c r="A1765" s="4"/>
      <c r="B1765" s="4" t="s">
        <v>434</v>
      </c>
      <c r="C1765" s="7">
        <v>1</v>
      </c>
      <c r="D1765" s="4" t="s">
        <v>44</v>
      </c>
      <c r="E1765" s="7">
        <v>200000</v>
      </c>
      <c r="F1765" s="7">
        <f>C1765*E1765</f>
        <v>200000</v>
      </c>
      <c r="G1765" s="4"/>
      <c r="H1765" s="7">
        <f>PRODUCT(F1765,G1765)</f>
        <v>200000</v>
      </c>
    </row>
    <row r="1766" spans="1:8">
      <c r="A1766" s="4"/>
      <c r="B1766" s="4" t="s">
        <v>436</v>
      </c>
      <c r="C1766" s="7">
        <v>100</v>
      </c>
      <c r="D1766" s="4" t="s">
        <v>32</v>
      </c>
      <c r="E1766" s="7">
        <v>500</v>
      </c>
      <c r="F1766" s="7">
        <f>C1766*E1766</f>
        <v>50000</v>
      </c>
      <c r="G1766" s="4"/>
      <c r="H1766" s="7">
        <f>PRODUCT(F1766,G1766)</f>
        <v>50000</v>
      </c>
    </row>
    <row r="1767" spans="1:8">
      <c r="A1767" s="4"/>
      <c r="B1767" s="4" t="s">
        <v>486</v>
      </c>
      <c r="C1767" s="7">
        <v>2400</v>
      </c>
      <c r="D1767" s="4" t="s">
        <v>32</v>
      </c>
      <c r="E1767" s="7">
        <v>3415.8916666666701</v>
      </c>
      <c r="F1767" s="12">
        <v>8198140</v>
      </c>
      <c r="G1767" s="4"/>
      <c r="H1767" s="12">
        <v>8198140</v>
      </c>
    </row>
    <row r="1768" spans="1:8">
      <c r="A1768" s="4"/>
      <c r="B1768" s="4" t="s">
        <v>460</v>
      </c>
      <c r="C1768" s="7">
        <v>24</v>
      </c>
      <c r="D1768" s="4" t="s">
        <v>46</v>
      </c>
      <c r="E1768" s="7">
        <v>341589.16666666698</v>
      </c>
      <c r="G1768" s="4"/>
      <c r="H1768" s="4"/>
    </row>
    <row r="1769" spans="1:8">
      <c r="A1769" s="4"/>
      <c r="B1769" s="4"/>
      <c r="C1769" s="4"/>
      <c r="D1769" s="4"/>
      <c r="E1769" s="4"/>
      <c r="G1769" s="4"/>
      <c r="H1769" s="4"/>
    </row>
    <row r="1770" spans="1:8">
      <c r="A1770" s="4"/>
      <c r="B1770" s="4"/>
      <c r="C1770" s="4"/>
      <c r="D1770" s="4"/>
      <c r="E1770" s="4"/>
      <c r="G1770" s="4"/>
      <c r="H1770" s="4"/>
    </row>
    <row r="1771" spans="1:8">
      <c r="A1771" s="4"/>
      <c r="B1771" s="4" t="s">
        <v>598</v>
      </c>
      <c r="C1771" s="4"/>
      <c r="D1771" s="4"/>
      <c r="E1771" s="4"/>
      <c r="G1771" s="4"/>
      <c r="H1771" s="4"/>
    </row>
    <row r="1772" spans="1:8">
      <c r="A1772" s="4"/>
      <c r="B1772" s="4" t="s">
        <v>648</v>
      </c>
      <c r="C1772" s="4"/>
      <c r="D1772" s="4"/>
      <c r="E1772" s="4"/>
      <c r="G1772" s="4"/>
      <c r="H1772" s="4"/>
    </row>
    <row r="1773" spans="1:8">
      <c r="A1773" s="4"/>
      <c r="B1773" s="4" t="s">
        <v>454</v>
      </c>
      <c r="C1773" s="7">
        <v>1728</v>
      </c>
      <c r="D1773" s="4" t="s">
        <v>32</v>
      </c>
      <c r="E1773" s="7">
        <v>3520</v>
      </c>
      <c r="F1773" s="7">
        <f>C1773*E1773</f>
        <v>6082560</v>
      </c>
      <c r="G1773" s="4"/>
      <c r="H1773" s="7">
        <f>PRODUCT(F1773,G1773)</f>
        <v>6082560</v>
      </c>
    </row>
    <row r="1774" spans="1:8">
      <c r="A1774" s="4"/>
      <c r="B1774" s="4" t="s">
        <v>444</v>
      </c>
      <c r="C1774" s="7">
        <v>480</v>
      </c>
      <c r="D1774" s="4" t="s">
        <v>32</v>
      </c>
      <c r="E1774" s="7">
        <v>2610</v>
      </c>
      <c r="F1774" s="7">
        <f>C1774*E1774</f>
        <v>1252800</v>
      </c>
      <c r="G1774" s="4"/>
      <c r="H1774" s="7">
        <f>PRODUCT(F1774,G1774)</f>
        <v>1252800</v>
      </c>
    </row>
    <row r="1775" spans="1:8">
      <c r="A1775" s="4"/>
      <c r="B1775" s="4" t="s">
        <v>455</v>
      </c>
      <c r="C1775" s="7">
        <v>192</v>
      </c>
      <c r="D1775" s="4" t="s">
        <v>32</v>
      </c>
      <c r="E1775" s="7">
        <v>1440</v>
      </c>
      <c r="F1775" s="7">
        <f>C1775*E1775</f>
        <v>276480</v>
      </c>
      <c r="G1775" s="4"/>
      <c r="H1775" s="7">
        <f>PRODUCT(F1775,G1775)</f>
        <v>276480</v>
      </c>
    </row>
    <row r="1776" spans="1:8">
      <c r="A1776" s="4"/>
      <c r="B1776" s="4" t="s">
        <v>649</v>
      </c>
      <c r="C1776" s="7">
        <v>2400</v>
      </c>
      <c r="D1776" s="4" t="s">
        <v>32</v>
      </c>
      <c r="E1776" s="7">
        <v>3171.6</v>
      </c>
      <c r="F1776" s="12">
        <v>7611840</v>
      </c>
      <c r="G1776" s="4"/>
      <c r="H1776" s="12">
        <v>7611840</v>
      </c>
    </row>
    <row r="1777" spans="1:8">
      <c r="A1777" s="4"/>
      <c r="B1777" s="4" t="s">
        <v>691</v>
      </c>
      <c r="C1777" s="4"/>
      <c r="D1777" s="4"/>
      <c r="E1777" s="4"/>
      <c r="G1777" s="4"/>
      <c r="H1777" s="4"/>
    </row>
    <row r="1778" spans="1:8">
      <c r="A1778" s="4"/>
      <c r="B1778" s="4" t="s">
        <v>446</v>
      </c>
      <c r="C1778" s="7">
        <v>642</v>
      </c>
      <c r="D1778" s="4" t="s">
        <v>32</v>
      </c>
      <c r="E1778" s="7">
        <v>150</v>
      </c>
      <c r="F1778" s="7">
        <f>C1778*E1778</f>
        <v>96300</v>
      </c>
      <c r="G1778" s="4"/>
      <c r="H1778" s="7">
        <f>PRODUCT(F1778,G1778)</f>
        <v>96300</v>
      </c>
    </row>
    <row r="1779" spans="1:8">
      <c r="A1779" s="4"/>
      <c r="B1779" s="4" t="s">
        <v>457</v>
      </c>
      <c r="C1779" s="7">
        <v>2400</v>
      </c>
      <c r="D1779" s="4" t="s">
        <v>32</v>
      </c>
      <c r="E1779" s="7">
        <v>100</v>
      </c>
      <c r="F1779" s="7">
        <f>C1779*E1779</f>
        <v>240000</v>
      </c>
      <c r="G1779" s="4"/>
      <c r="H1779" s="7">
        <f>PRODUCT(F1779,G1779)</f>
        <v>240000</v>
      </c>
    </row>
    <row r="1780" spans="1:8">
      <c r="A1780" s="4"/>
      <c r="B1780" s="4" t="s">
        <v>434</v>
      </c>
      <c r="C1780" s="7">
        <v>1</v>
      </c>
      <c r="D1780" s="4" t="s">
        <v>44</v>
      </c>
      <c r="E1780" s="7">
        <v>200000</v>
      </c>
      <c r="F1780" s="7">
        <f>C1780*E1780</f>
        <v>200000</v>
      </c>
      <c r="G1780" s="4"/>
      <c r="H1780" s="7">
        <f>PRODUCT(F1780,G1780)</f>
        <v>200000</v>
      </c>
    </row>
    <row r="1781" spans="1:8">
      <c r="A1781" s="4"/>
      <c r="B1781" s="4" t="s">
        <v>436</v>
      </c>
      <c r="C1781" s="7">
        <v>100</v>
      </c>
      <c r="D1781" s="4" t="s">
        <v>32</v>
      </c>
      <c r="E1781" s="7">
        <v>500</v>
      </c>
      <c r="F1781" s="7">
        <f>C1781*E1781</f>
        <v>50000</v>
      </c>
      <c r="G1781" s="4"/>
      <c r="H1781" s="7">
        <f>PRODUCT(F1781,G1781)</f>
        <v>50000</v>
      </c>
    </row>
    <row r="1782" spans="1:8">
      <c r="A1782" s="4"/>
      <c r="B1782" s="4" t="s">
        <v>603</v>
      </c>
      <c r="C1782" s="7">
        <v>2400</v>
      </c>
      <c r="D1782" s="4" t="s">
        <v>32</v>
      </c>
      <c r="E1782" s="7">
        <v>3415.8916666666701</v>
      </c>
      <c r="F1782" s="12">
        <v>8198140</v>
      </c>
      <c r="G1782" s="4"/>
      <c r="H1782" s="12">
        <v>8198140</v>
      </c>
    </row>
    <row r="1783" spans="1:8">
      <c r="A1783" s="4"/>
      <c r="B1783" s="4" t="s">
        <v>460</v>
      </c>
      <c r="C1783" s="7">
        <v>24</v>
      </c>
      <c r="D1783" s="4" t="s">
        <v>46</v>
      </c>
      <c r="E1783" s="7">
        <v>341589.16666666698</v>
      </c>
      <c r="G1783" s="4"/>
      <c r="H1783" s="4"/>
    </row>
    <row r="1784" spans="1:8">
      <c r="A1784" s="4"/>
      <c r="B1784" s="4"/>
      <c r="C1784" s="4"/>
      <c r="D1784" s="4"/>
      <c r="E1784" s="4"/>
      <c r="G1784" s="4"/>
      <c r="H1784" s="4"/>
    </row>
    <row r="1785" spans="1:8">
      <c r="A1785" s="4"/>
      <c r="B1785" s="4"/>
      <c r="C1785" s="4"/>
      <c r="D1785" s="4"/>
      <c r="E1785" s="4"/>
      <c r="G1785" s="4"/>
      <c r="H1785" s="4"/>
    </row>
    <row r="1786" spans="1:8">
      <c r="A1786" s="4"/>
      <c r="B1786" s="4" t="s">
        <v>606</v>
      </c>
      <c r="C1786" s="4"/>
      <c r="D1786" s="4"/>
      <c r="E1786" s="4"/>
      <c r="G1786" s="4"/>
      <c r="H1786" s="4"/>
    </row>
    <row r="1787" spans="1:8">
      <c r="A1787" s="4"/>
      <c r="B1787" s="4" t="s">
        <v>648</v>
      </c>
      <c r="C1787" s="4"/>
      <c r="D1787" s="4"/>
      <c r="E1787" s="4"/>
      <c r="G1787" s="4"/>
      <c r="H1787" s="4"/>
    </row>
    <row r="1788" spans="1:8">
      <c r="A1788" s="4"/>
      <c r="B1788" s="4" t="s">
        <v>454</v>
      </c>
      <c r="C1788" s="7">
        <v>1728</v>
      </c>
      <c r="D1788" s="4" t="s">
        <v>32</v>
      </c>
      <c r="E1788" s="7">
        <v>3520</v>
      </c>
      <c r="F1788" s="7">
        <f>C1788*E1788</f>
        <v>6082560</v>
      </c>
      <c r="G1788" s="4"/>
      <c r="H1788" s="7">
        <f>PRODUCT(F1788,G1788)</f>
        <v>6082560</v>
      </c>
    </row>
    <row r="1789" spans="1:8">
      <c r="A1789" s="4"/>
      <c r="B1789" s="4" t="s">
        <v>444</v>
      </c>
      <c r="C1789" s="7">
        <v>480</v>
      </c>
      <c r="D1789" s="4" t="s">
        <v>32</v>
      </c>
      <c r="E1789" s="7">
        <v>2610</v>
      </c>
      <c r="F1789" s="7">
        <f>C1789*E1789</f>
        <v>1252800</v>
      </c>
      <c r="G1789" s="4"/>
      <c r="H1789" s="7">
        <f>PRODUCT(F1789,G1789)</f>
        <v>1252800</v>
      </c>
    </row>
    <row r="1790" spans="1:8">
      <c r="A1790" s="4"/>
      <c r="B1790" s="4" t="s">
        <v>455</v>
      </c>
      <c r="C1790" s="7">
        <v>192</v>
      </c>
      <c r="D1790" s="4" t="s">
        <v>32</v>
      </c>
      <c r="E1790" s="7">
        <v>1440</v>
      </c>
      <c r="F1790" s="7">
        <f>C1790*E1790</f>
        <v>276480</v>
      </c>
      <c r="G1790" s="4"/>
      <c r="H1790" s="7">
        <f>PRODUCT(F1790,G1790)</f>
        <v>276480</v>
      </c>
    </row>
    <row r="1791" spans="1:8">
      <c r="A1791" s="4"/>
      <c r="B1791" s="4" t="s">
        <v>650</v>
      </c>
      <c r="C1791" s="7">
        <v>2400</v>
      </c>
      <c r="D1791" s="4" t="s">
        <v>32</v>
      </c>
      <c r="E1791" s="7">
        <v>3171.6</v>
      </c>
      <c r="F1791" s="12">
        <v>7611840</v>
      </c>
      <c r="G1791" s="4"/>
      <c r="H1791" s="12">
        <v>7611840</v>
      </c>
    </row>
    <row r="1792" spans="1:8">
      <c r="A1792" s="4"/>
      <c r="B1792" s="4" t="s">
        <v>691</v>
      </c>
      <c r="C1792" s="4"/>
      <c r="D1792" s="4"/>
      <c r="E1792" s="4"/>
      <c r="G1792" s="4"/>
      <c r="H1792" s="4"/>
    </row>
    <row r="1793" spans="1:8">
      <c r="A1793" s="4"/>
      <c r="B1793" s="4" t="s">
        <v>446</v>
      </c>
      <c r="C1793" s="7">
        <v>642</v>
      </c>
      <c r="D1793" s="4" t="s">
        <v>32</v>
      </c>
      <c r="E1793" s="7">
        <v>150</v>
      </c>
      <c r="F1793" s="7">
        <f>C1793*E1793</f>
        <v>96300</v>
      </c>
      <c r="G1793" s="4"/>
      <c r="H1793" s="7">
        <f>PRODUCT(F1793,G1793)</f>
        <v>96300</v>
      </c>
    </row>
    <row r="1794" spans="1:8">
      <c r="A1794" s="4"/>
      <c r="B1794" s="4" t="s">
        <v>457</v>
      </c>
      <c r="C1794" s="7">
        <v>2400</v>
      </c>
      <c r="D1794" s="4" t="s">
        <v>32</v>
      </c>
      <c r="E1794" s="7">
        <v>100</v>
      </c>
      <c r="F1794" s="7">
        <f>C1794*E1794</f>
        <v>240000</v>
      </c>
      <c r="G1794" s="4"/>
      <c r="H1794" s="7">
        <f>PRODUCT(F1794,G1794)</f>
        <v>240000</v>
      </c>
    </row>
    <row r="1795" spans="1:8">
      <c r="A1795" s="4"/>
      <c r="B1795" s="4" t="s">
        <v>434</v>
      </c>
      <c r="C1795" s="7">
        <v>1</v>
      </c>
      <c r="D1795" s="4" t="s">
        <v>44</v>
      </c>
      <c r="E1795" s="7">
        <v>200000</v>
      </c>
      <c r="F1795" s="7">
        <f>C1795*E1795</f>
        <v>200000</v>
      </c>
      <c r="G1795" s="4"/>
      <c r="H1795" s="7">
        <f>PRODUCT(F1795,G1795)</f>
        <v>200000</v>
      </c>
    </row>
    <row r="1796" spans="1:8">
      <c r="A1796" s="4"/>
      <c r="B1796" s="4" t="s">
        <v>436</v>
      </c>
      <c r="C1796" s="7">
        <v>100</v>
      </c>
      <c r="D1796" s="4" t="s">
        <v>32</v>
      </c>
      <c r="E1796" s="7">
        <v>500</v>
      </c>
      <c r="F1796" s="7">
        <f>C1796*E1796</f>
        <v>50000</v>
      </c>
      <c r="G1796" s="4"/>
      <c r="H1796" s="7">
        <f>PRODUCT(F1796,G1796)</f>
        <v>50000</v>
      </c>
    </row>
    <row r="1797" spans="1:8">
      <c r="A1797" s="4"/>
      <c r="B1797" s="4" t="s">
        <v>609</v>
      </c>
      <c r="C1797" s="7">
        <v>2400</v>
      </c>
      <c r="D1797" s="4" t="s">
        <v>32</v>
      </c>
      <c r="E1797" s="7">
        <v>3415.8916666666701</v>
      </c>
      <c r="F1797" s="12">
        <v>8198140</v>
      </c>
      <c r="G1797" s="4"/>
      <c r="H1797" s="12">
        <v>8198140</v>
      </c>
    </row>
    <row r="1798" spans="1:8">
      <c r="A1798" s="4"/>
      <c r="B1798" s="4" t="s">
        <v>460</v>
      </c>
      <c r="C1798" s="7">
        <v>24</v>
      </c>
      <c r="D1798" s="4" t="s">
        <v>46</v>
      </c>
      <c r="E1798" s="7">
        <v>341589.16666666698</v>
      </c>
      <c r="G1798" s="4"/>
      <c r="H1798" s="4"/>
    </row>
    <row r="1799" spans="1:8">
      <c r="A1799" s="4"/>
      <c r="B1799" s="4"/>
      <c r="C1799" s="4"/>
      <c r="D1799" s="4"/>
      <c r="E1799" s="4"/>
      <c r="G1799" s="4"/>
      <c r="H1799" s="4"/>
    </row>
    <row r="1800" spans="1:8">
      <c r="A1800" s="4"/>
      <c r="B1800" s="4"/>
      <c r="C1800" s="4"/>
      <c r="D1800" s="4"/>
      <c r="E1800" s="4"/>
      <c r="G1800" s="4"/>
      <c r="H1800" s="4"/>
    </row>
    <row r="1801" spans="1:8">
      <c r="A1801" s="4"/>
      <c r="B1801" s="4" t="s">
        <v>657</v>
      </c>
      <c r="C1801" s="4"/>
      <c r="D1801" s="4"/>
      <c r="E1801" s="4"/>
      <c r="G1801" s="4"/>
      <c r="H1801" s="4"/>
    </row>
    <row r="1802" spans="1:8">
      <c r="A1802" s="4"/>
      <c r="B1802" s="4" t="s">
        <v>648</v>
      </c>
      <c r="C1802" s="4"/>
      <c r="D1802" s="4"/>
      <c r="E1802" s="4"/>
      <c r="G1802" s="4"/>
      <c r="H1802" s="4"/>
    </row>
    <row r="1803" spans="1:8">
      <c r="A1803" s="4"/>
      <c r="B1803" s="4" t="s">
        <v>454</v>
      </c>
      <c r="C1803" s="7">
        <v>1728</v>
      </c>
      <c r="D1803" s="4" t="s">
        <v>32</v>
      </c>
      <c r="E1803" s="7">
        <v>3520</v>
      </c>
      <c r="F1803" s="7">
        <f>C1803*E1803</f>
        <v>6082560</v>
      </c>
      <c r="G1803" s="4"/>
      <c r="H1803" s="7">
        <f>PRODUCT(F1803,G1803)</f>
        <v>6082560</v>
      </c>
    </row>
    <row r="1804" spans="1:8">
      <c r="A1804" s="4"/>
      <c r="B1804" s="4" t="s">
        <v>444</v>
      </c>
      <c r="C1804" s="7">
        <v>480</v>
      </c>
      <c r="D1804" s="4" t="s">
        <v>32</v>
      </c>
      <c r="E1804" s="7">
        <v>2610</v>
      </c>
      <c r="F1804" s="7">
        <f>C1804*E1804</f>
        <v>1252800</v>
      </c>
      <c r="G1804" s="4"/>
      <c r="H1804" s="7">
        <f>PRODUCT(F1804,G1804)</f>
        <v>1252800</v>
      </c>
    </row>
    <row r="1805" spans="1:8">
      <c r="A1805" s="4"/>
      <c r="B1805" s="4" t="s">
        <v>455</v>
      </c>
      <c r="C1805" s="7">
        <v>192</v>
      </c>
      <c r="D1805" s="4" t="s">
        <v>32</v>
      </c>
      <c r="E1805" s="7">
        <v>1440</v>
      </c>
      <c r="F1805" s="7">
        <f>C1805*E1805</f>
        <v>276480</v>
      </c>
      <c r="G1805" s="4"/>
      <c r="H1805" s="7">
        <f>PRODUCT(F1805,G1805)</f>
        <v>276480</v>
      </c>
    </row>
    <row r="1806" spans="1:8">
      <c r="A1806" s="4"/>
      <c r="B1806" s="4" t="s">
        <v>491</v>
      </c>
      <c r="C1806" s="7">
        <v>2400</v>
      </c>
      <c r="D1806" s="4" t="s">
        <v>32</v>
      </c>
      <c r="E1806" s="7">
        <v>3171.6</v>
      </c>
      <c r="F1806" s="12">
        <v>7611840</v>
      </c>
      <c r="G1806" s="4"/>
      <c r="H1806" s="12">
        <v>7611840</v>
      </c>
    </row>
    <row r="1807" spans="1:8">
      <c r="A1807" s="4"/>
      <c r="B1807" s="4" t="s">
        <v>691</v>
      </c>
      <c r="C1807" s="4"/>
      <c r="D1807" s="4"/>
      <c r="E1807" s="4"/>
      <c r="G1807" s="4"/>
      <c r="H1807" s="4"/>
    </row>
    <row r="1808" spans="1:8">
      <c r="A1808" s="4"/>
      <c r="B1808" s="4" t="s">
        <v>446</v>
      </c>
      <c r="C1808" s="7">
        <v>642</v>
      </c>
      <c r="D1808" s="4" t="s">
        <v>32</v>
      </c>
      <c r="E1808" s="7">
        <v>150</v>
      </c>
      <c r="F1808" s="7">
        <f>C1808*E1808</f>
        <v>96300</v>
      </c>
      <c r="G1808" s="4"/>
      <c r="H1808" s="7">
        <f>PRODUCT(F1808,G1808)</f>
        <v>96300</v>
      </c>
    </row>
    <row r="1809" spans="1:9">
      <c r="A1809" s="4"/>
      <c r="B1809" s="4" t="s">
        <v>457</v>
      </c>
      <c r="C1809" s="7">
        <v>2400</v>
      </c>
      <c r="D1809" s="4" t="s">
        <v>32</v>
      </c>
      <c r="E1809" s="7">
        <v>100</v>
      </c>
      <c r="F1809" s="7">
        <f>C1809*E1809</f>
        <v>240000</v>
      </c>
      <c r="G1809" s="4"/>
      <c r="H1809" s="7">
        <f>PRODUCT(F1809,G1809)</f>
        <v>240000</v>
      </c>
    </row>
    <row r="1810" spans="1:9">
      <c r="A1810" s="4"/>
      <c r="B1810" s="4" t="s">
        <v>434</v>
      </c>
      <c r="C1810" s="7">
        <v>1</v>
      </c>
      <c r="D1810" s="4" t="s">
        <v>44</v>
      </c>
      <c r="E1810" s="7">
        <v>200000</v>
      </c>
      <c r="F1810" s="7">
        <f>C1810*E1810</f>
        <v>200000</v>
      </c>
      <c r="G1810" s="4"/>
      <c r="H1810" s="7">
        <f>PRODUCT(F1810,G1810)</f>
        <v>200000</v>
      </c>
    </row>
    <row r="1811" spans="1:9">
      <c r="A1811" s="4"/>
      <c r="B1811" s="4" t="s">
        <v>436</v>
      </c>
      <c r="C1811" s="7">
        <v>100</v>
      </c>
      <c r="D1811" s="4" t="s">
        <v>32</v>
      </c>
      <c r="E1811" s="7">
        <v>500</v>
      </c>
      <c r="F1811" s="7">
        <f>C1811*E1811</f>
        <v>50000</v>
      </c>
      <c r="G1811" s="4"/>
      <c r="H1811" s="7">
        <f>PRODUCT(F1811,G1811)</f>
        <v>50000</v>
      </c>
    </row>
    <row r="1812" spans="1:9">
      <c r="A1812" s="4"/>
      <c r="B1812" s="4" t="s">
        <v>492</v>
      </c>
      <c r="C1812" s="7">
        <v>2400</v>
      </c>
      <c r="D1812" s="4" t="s">
        <v>32</v>
      </c>
      <c r="E1812" s="7">
        <v>3415.8916666666701</v>
      </c>
      <c r="F1812" s="12">
        <v>8198140</v>
      </c>
      <c r="G1812" s="4"/>
      <c r="H1812" s="12">
        <v>8198140</v>
      </c>
    </row>
    <row r="1813" spans="1:9">
      <c r="A1813" s="4"/>
      <c r="B1813" s="4" t="s">
        <v>460</v>
      </c>
      <c r="C1813" s="7">
        <v>24</v>
      </c>
      <c r="D1813" s="4" t="s">
        <v>46</v>
      </c>
      <c r="E1813" s="7">
        <v>341589.16666666698</v>
      </c>
      <c r="G1813" s="4"/>
      <c r="H1813" s="4"/>
    </row>
    <row r="1814" spans="1:9">
      <c r="B1814" s="5" t="s">
        <v>655</v>
      </c>
      <c r="C1814" s="8">
        <v>44800</v>
      </c>
      <c r="D1814" s="5" t="s">
        <v>32</v>
      </c>
      <c r="E1814" s="8">
        <v>3366.078125</v>
      </c>
      <c r="F1814" s="8">
        <f>SUM(H1662:H1670,H1672:H1676,H1678:H1685,H1687:H1691,H1693:H1700,H1702:H1706,H1708:H1715,H1717:H1721,H1723:H1730,H1732:H1736,H1738:H1745,H1747:H1751,H1753:H1760,H1762:H1766,H1768:H1775,H1777:H1781,H1783:H1790,H1792:H1796,H1798:H1805,H1807:H1811,H1813:H1814)</f>
        <v>150800300</v>
      </c>
      <c r="G1814" s="5"/>
      <c r="I1814" s="8">
        <f>PRODUCT(F1814,G1814)</f>
        <v>150800300</v>
      </c>
    </row>
    <row r="1816" spans="1:9">
      <c r="A1816" s="9"/>
      <c r="B1816" s="9" t="s">
        <v>656</v>
      </c>
    </row>
    <row r="1817" spans="1:9">
      <c r="A1817" s="4"/>
      <c r="B1817" s="4"/>
      <c r="C1817" s="4"/>
      <c r="D1817" s="4"/>
      <c r="E1817" s="4"/>
      <c r="G1817" s="4"/>
      <c r="H1817" s="4"/>
    </row>
    <row r="1818" spans="1:9">
      <c r="A1818" s="4"/>
      <c r="B1818" s="4" t="s">
        <v>470</v>
      </c>
      <c r="C1818" s="4"/>
      <c r="D1818" s="4"/>
      <c r="E1818" s="4"/>
      <c r="G1818" s="4"/>
      <c r="H1818" s="4"/>
    </row>
    <row r="1819" spans="1:9">
      <c r="A1819" s="4"/>
      <c r="B1819" s="4" t="s">
        <v>658</v>
      </c>
      <c r="C1819" s="4"/>
      <c r="D1819" s="4"/>
      <c r="E1819" s="4"/>
      <c r="G1819" s="4"/>
      <c r="H1819" s="4"/>
    </row>
    <row r="1820" spans="1:9">
      <c r="A1820" s="4"/>
      <c r="B1820" s="4" t="s">
        <v>659</v>
      </c>
      <c r="C1820" s="7">
        <v>960</v>
      </c>
      <c r="D1820" s="4" t="s">
        <v>32</v>
      </c>
      <c r="E1820" s="7">
        <v>1900</v>
      </c>
      <c r="F1820" s="7">
        <f>C1820*E1820</f>
        <v>1824000</v>
      </c>
      <c r="G1820" s="4"/>
      <c r="H1820" s="7">
        <f>PRODUCT(F1820,G1820)</f>
        <v>1824000</v>
      </c>
    </row>
    <row r="1821" spans="1:9">
      <c r="A1821" s="4"/>
      <c r="B1821" s="4" t="s">
        <v>471</v>
      </c>
      <c r="C1821" s="7">
        <v>960</v>
      </c>
      <c r="D1821" s="4" t="s">
        <v>32</v>
      </c>
      <c r="E1821" s="7">
        <v>1900</v>
      </c>
      <c r="F1821" s="12">
        <v>1824000</v>
      </c>
      <c r="G1821" s="4"/>
      <c r="H1821" s="12">
        <v>1824000</v>
      </c>
    </row>
    <row r="1822" spans="1:9">
      <c r="A1822" s="4"/>
      <c r="B1822" s="4" t="s">
        <v>692</v>
      </c>
      <c r="C1822" s="7">
        <v>6</v>
      </c>
      <c r="D1822" s="4" t="s">
        <v>46</v>
      </c>
      <c r="E1822" s="7">
        <v>7500</v>
      </c>
      <c r="F1822" s="7">
        <f>C1822*E1822</f>
        <v>45000</v>
      </c>
      <c r="G1822" s="4"/>
      <c r="H1822" s="7">
        <f>PRODUCT(F1822,G1822)</f>
        <v>45000</v>
      </c>
    </row>
    <row r="1823" spans="1:9">
      <c r="A1823" s="4"/>
      <c r="B1823" s="4" t="s">
        <v>471</v>
      </c>
      <c r="C1823" s="7">
        <v>960</v>
      </c>
      <c r="D1823" s="4" t="s">
        <v>32</v>
      </c>
      <c r="E1823" s="7">
        <v>1946.875</v>
      </c>
      <c r="F1823" s="12">
        <v>1869000</v>
      </c>
      <c r="G1823" s="4"/>
      <c r="H1823" s="12">
        <v>1869000</v>
      </c>
    </row>
    <row r="1824" spans="1:9">
      <c r="A1824" s="4"/>
      <c r="B1824" s="4" t="s">
        <v>661</v>
      </c>
      <c r="C1824" s="7">
        <v>6</v>
      </c>
      <c r="D1824" s="4" t="s">
        <v>46</v>
      </c>
      <c r="E1824" s="7">
        <v>311500</v>
      </c>
      <c r="G1824" s="4"/>
      <c r="H1824" s="4"/>
    </row>
    <row r="1825" spans="1:9">
      <c r="B1825" s="5" t="s">
        <v>665</v>
      </c>
      <c r="C1825" s="8">
        <v>960</v>
      </c>
      <c r="D1825" s="5" t="s">
        <v>32</v>
      </c>
      <c r="E1825" s="8">
        <v>1946.875</v>
      </c>
      <c r="F1825" s="8">
        <f>SUM(H1817:H1820,H1822:H1822,H1824:H1825)</f>
        <v>1869000</v>
      </c>
      <c r="G1825" s="5"/>
      <c r="I1825" s="8">
        <f>PRODUCT(F1825,G1825)</f>
        <v>1869000</v>
      </c>
    </row>
    <row r="1827" spans="1:9">
      <c r="A1827" s="4"/>
      <c r="B1827" s="4"/>
      <c r="C1827" s="4"/>
      <c r="D1827" s="4"/>
      <c r="E1827" s="4"/>
      <c r="G1827" s="4"/>
      <c r="I1827" s="4"/>
    </row>
    <row r="1828" spans="1:9">
      <c r="A1828" s="4"/>
      <c r="B1828" s="4" t="s">
        <v>503</v>
      </c>
      <c r="C1828" s="7">
        <v>45760</v>
      </c>
      <c r="D1828" s="4" t="s">
        <v>32</v>
      </c>
      <c r="E1828" s="7">
        <v>3336.3046328671298</v>
      </c>
      <c r="F1828" s="12">
        <v>152669300</v>
      </c>
      <c r="G1828" s="4"/>
      <c r="I1828" s="12">
        <v>152669300</v>
      </c>
    </row>
    <row r="1829" spans="1:9">
      <c r="A1829" s="4"/>
      <c r="B1829" s="4"/>
      <c r="C1829" s="4"/>
      <c r="D1829" s="4"/>
      <c r="E1829" s="4"/>
      <c r="G1829" s="4"/>
      <c r="I1829" s="4"/>
    </row>
    <row r="1830" spans="1:9">
      <c r="A1830" s="4"/>
      <c r="B1830" s="4" t="s">
        <v>504</v>
      </c>
      <c r="C1830" s="4"/>
      <c r="D1830" s="4"/>
      <c r="E1830" s="4"/>
      <c r="G1830" s="4"/>
      <c r="I1830" s="4"/>
    </row>
    <row r="1831" spans="1:9">
      <c r="A1831" s="4"/>
      <c r="B1831" s="4" t="s">
        <v>505</v>
      </c>
      <c r="C1831" s="4"/>
      <c r="D1831" s="4"/>
      <c r="E1831" s="4"/>
      <c r="F1831" s="4" t="s">
        <v>404</v>
      </c>
      <c r="G1831" s="4"/>
      <c r="I1831" s="11" t="s">
        <v>404</v>
      </c>
    </row>
    <row r="1832" spans="1:9">
      <c r="A1832" s="4"/>
      <c r="B1832" s="4" t="s">
        <v>506</v>
      </c>
      <c r="C1832" s="4"/>
      <c r="D1832" s="4"/>
      <c r="E1832" s="4"/>
      <c r="F1832" s="4" t="s">
        <v>404</v>
      </c>
      <c r="G1832" s="4"/>
      <c r="I1832" s="11" t="s">
        <v>404</v>
      </c>
    </row>
    <row r="1833" spans="1:9">
      <c r="A1833" s="4"/>
      <c r="B1833" s="4" t="s">
        <v>507</v>
      </c>
      <c r="C1833" s="4"/>
      <c r="D1833" s="4"/>
      <c r="E1833" s="4"/>
      <c r="F1833" s="4" t="s">
        <v>404</v>
      </c>
      <c r="G1833" s="4"/>
      <c r="I1833" s="11" t="s">
        <v>404</v>
      </c>
    </row>
    <row r="1834" spans="1:9">
      <c r="A1834" s="4"/>
      <c r="B1834" s="4" t="s">
        <v>508</v>
      </c>
      <c r="C1834" s="4"/>
      <c r="D1834" s="4"/>
      <c r="E1834" s="4"/>
      <c r="F1834" s="4" t="s">
        <v>404</v>
      </c>
      <c r="G1834" s="4"/>
      <c r="I1834" s="11" t="s">
        <v>404</v>
      </c>
    </row>
    <row r="1835" spans="1:9">
      <c r="A1835" s="4"/>
      <c r="B1835" s="4"/>
      <c r="C1835" s="4"/>
      <c r="D1835" s="4"/>
      <c r="E1835" s="4"/>
      <c r="G1835" s="4"/>
      <c r="I1835" s="4"/>
    </row>
    <row r="1836" spans="1:9">
      <c r="A1836" s="4"/>
      <c r="B1836" s="4" t="s">
        <v>509</v>
      </c>
      <c r="C1836" s="4"/>
      <c r="D1836" s="4"/>
      <c r="E1836" s="4"/>
      <c r="G1836" s="4"/>
      <c r="I1836" s="4"/>
    </row>
    <row r="1837" spans="1:9">
      <c r="A1837" s="4"/>
      <c r="B1837" s="4" t="s">
        <v>417</v>
      </c>
      <c r="C1837" s="7">
        <v>3</v>
      </c>
      <c r="D1837" s="4" t="s">
        <v>61</v>
      </c>
      <c r="E1837" s="7">
        <v>152669300</v>
      </c>
      <c r="F1837" s="12">
        <v>4580079</v>
      </c>
      <c r="G1837" s="4"/>
      <c r="I1837" s="7">
        <f>PRODUCT(F1837,G1837)</f>
        <v>4580079</v>
      </c>
    </row>
    <row r="1838" spans="1:9">
      <c r="A1838" s="4"/>
      <c r="B1838" s="4"/>
      <c r="C1838" s="4"/>
      <c r="D1838" s="4"/>
      <c r="E1838" s="4"/>
      <c r="G1838" s="4"/>
      <c r="I1838" s="4"/>
    </row>
    <row r="1839" spans="1:9">
      <c r="A1839" s="4"/>
      <c r="B1839" s="4" t="s">
        <v>413</v>
      </c>
      <c r="C1839" s="4"/>
      <c r="D1839" s="4"/>
      <c r="E1839" s="4"/>
      <c r="G1839" s="4"/>
      <c r="I1839" s="4"/>
    </row>
    <row r="1840" spans="1:9">
      <c r="A1840" s="4"/>
      <c r="B1840" s="4" t="s">
        <v>365</v>
      </c>
      <c r="C1840" s="7">
        <v>1</v>
      </c>
      <c r="D1840" s="4" t="s">
        <v>44</v>
      </c>
      <c r="E1840" s="4"/>
      <c r="F1840" s="4" t="s">
        <v>414</v>
      </c>
      <c r="G1840" s="4"/>
      <c r="I1840" s="11" t="s">
        <v>414</v>
      </c>
    </row>
    <row r="1841" spans="1:11">
      <c r="A1841" s="4"/>
      <c r="B1841" s="4" t="s">
        <v>67</v>
      </c>
      <c r="C1841" s="7">
        <v>5</v>
      </c>
      <c r="D1841" s="4" t="s">
        <v>61</v>
      </c>
      <c r="E1841" s="7">
        <v>157249379</v>
      </c>
      <c r="F1841" s="12">
        <v>7862468.9500000002</v>
      </c>
      <c r="G1841" s="4"/>
      <c r="I1841" s="7">
        <f>PRODUCT(F1841,G1841)</f>
        <v>7862468.9500000002</v>
      </c>
    </row>
    <row r="1842" spans="1:11">
      <c r="A1842" s="4"/>
      <c r="B1842" s="4"/>
      <c r="C1842" s="4"/>
      <c r="D1842" s="4"/>
      <c r="E1842" s="4"/>
      <c r="G1842" s="4"/>
      <c r="I1842" s="4"/>
    </row>
    <row r="1843" spans="1:11">
      <c r="A1843" s="4"/>
      <c r="B1843" s="4" t="s">
        <v>418</v>
      </c>
      <c r="C1843" s="4"/>
      <c r="D1843" s="4"/>
      <c r="E1843" s="4"/>
      <c r="G1843" s="4"/>
      <c r="I1843" s="4"/>
    </row>
    <row r="1844" spans="1:11">
      <c r="A1844" s="4"/>
      <c r="B1844" s="4" t="s">
        <v>419</v>
      </c>
      <c r="C1844" s="15">
        <v>7</v>
      </c>
      <c r="D1844" s="4" t="s">
        <v>61</v>
      </c>
      <c r="E1844" s="7">
        <v>165111847.94999999</v>
      </c>
      <c r="F1844" s="12">
        <v>11557829.3565</v>
      </c>
      <c r="G1844" s="4"/>
      <c r="I1844" s="7">
        <f>PRODUCT(F1844,G1844)</f>
        <v>11557829.3565</v>
      </c>
    </row>
    <row r="1845" spans="1:11">
      <c r="A1845" s="4"/>
      <c r="B1845" s="4" t="s">
        <v>512</v>
      </c>
      <c r="C1845" s="15">
        <v>1</v>
      </c>
      <c r="D1845" s="4" t="s">
        <v>61</v>
      </c>
      <c r="E1845" s="7">
        <v>157249379</v>
      </c>
      <c r="F1845" s="12">
        <v>1572493.79</v>
      </c>
      <c r="G1845" s="4"/>
      <c r="I1845" s="7">
        <f>PRODUCT(F1845,G1845)</f>
        <v>1572493.79</v>
      </c>
    </row>
    <row r="1846" spans="1:11">
      <c r="A1846" s="4"/>
      <c r="B1846" s="4" t="s">
        <v>420</v>
      </c>
      <c r="C1846" s="15">
        <v>0.5</v>
      </c>
      <c r="D1846" s="4" t="s">
        <v>61</v>
      </c>
      <c r="E1846" s="7">
        <v>157249379</v>
      </c>
      <c r="F1846" s="12">
        <v>782829.39500000002</v>
      </c>
      <c r="G1846" s="4"/>
      <c r="I1846" s="7">
        <f>PRODUCT(F1846,G1846)</f>
        <v>782829.39500000002</v>
      </c>
    </row>
    <row r="1847" spans="1:11">
      <c r="A1847" s="4"/>
      <c r="B1847" s="4" t="s">
        <v>63</v>
      </c>
      <c r="C1847" s="4"/>
      <c r="D1847" s="4"/>
      <c r="E1847" s="4"/>
      <c r="F1847" s="4" t="s">
        <v>404</v>
      </c>
      <c r="G1847" s="4"/>
      <c r="I1847" s="11" t="s">
        <v>404</v>
      </c>
    </row>
    <row r="1848" spans="1:11">
      <c r="A1848" s="4"/>
      <c r="B1848" s="4"/>
      <c r="C1848" s="4"/>
      <c r="D1848" s="4"/>
      <c r="E1848" s="4"/>
      <c r="G1848" s="4"/>
      <c r="I1848" s="4"/>
    </row>
    <row r="1849" spans="1:11">
      <c r="A1849" s="4"/>
      <c r="B1849" s="4" t="s">
        <v>513</v>
      </c>
      <c r="C1849" s="7">
        <v>45760</v>
      </c>
      <c r="D1849" s="4" t="s">
        <v>32</v>
      </c>
      <c r="E1849" s="7">
        <v>3912.2596261254398</v>
      </c>
      <c r="F1849" s="12">
        <v>179025000.49149999</v>
      </c>
      <c r="G1849" s="4"/>
      <c r="I1849" s="12">
        <v>179025000.49149999</v>
      </c>
    </row>
    <row r="1850" spans="1:11">
      <c r="A1850" s="4"/>
      <c r="B1850" s="4"/>
      <c r="C1850" s="4"/>
      <c r="D1850" s="4"/>
      <c r="E1850" s="4"/>
      <c r="G1850" s="4"/>
      <c r="I1850" s="4"/>
    </row>
    <row r="1851" spans="1:11">
      <c r="A1851" s="4"/>
      <c r="B1851" s="4" t="s">
        <v>693</v>
      </c>
      <c r="C1851" s="4"/>
      <c r="D1851" s="4"/>
      <c r="E1851" s="4"/>
      <c r="F1851" s="12">
        <v>208520000.00342</v>
      </c>
      <c r="G1851" s="4"/>
      <c r="I1851" s="12">
        <v>208520000.00342</v>
      </c>
    </row>
    <row r="1852" spans="1:11">
      <c r="B1852" s="5" t="s">
        <v>694</v>
      </c>
      <c r="C1852" s="5"/>
      <c r="D1852" s="5"/>
      <c r="E1852" s="5"/>
      <c r="F1852" s="8">
        <f>SUM(I1546:I1632,I1634:I1646,I1648:I1827,I1829:I1848,I1850:I1850,I1852:I1852)</f>
        <v>208520000.00341967</v>
      </c>
      <c r="G1852" s="5"/>
      <c r="J1852" s="8">
        <f>PRODUCT(F1852,G1852)</f>
        <v>208520000.00341967</v>
      </c>
      <c r="K1852" s="5"/>
    </row>
    <row r="1854" spans="1:11">
      <c r="A1854" s="5"/>
      <c r="B1854" s="5" t="s">
        <v>354</v>
      </c>
    </row>
    <row r="1855" spans="1:11">
      <c r="A1855" s="4"/>
      <c r="B1855" s="4" t="s">
        <v>357</v>
      </c>
      <c r="C1855" s="4"/>
      <c r="D1855" s="4"/>
      <c r="E1855" s="4"/>
      <c r="G1855" s="4"/>
      <c r="I1855" s="4"/>
    </row>
    <row r="1857" spans="1:9">
      <c r="A1857" s="9"/>
      <c r="B1857" s="9" t="s">
        <v>359</v>
      </c>
    </row>
    <row r="1858" spans="1:9">
      <c r="A1858" s="4"/>
      <c r="B1858" s="4"/>
      <c r="C1858" s="4"/>
      <c r="D1858" s="4"/>
      <c r="E1858" s="4"/>
      <c r="G1858" s="4"/>
      <c r="H1858" s="4"/>
    </row>
    <row r="1859" spans="1:9">
      <c r="A1859" s="4"/>
      <c r="B1859" s="4" t="s">
        <v>359</v>
      </c>
      <c r="C1859" s="4"/>
      <c r="D1859" s="4"/>
      <c r="E1859" s="4"/>
      <c r="G1859" s="4"/>
      <c r="H1859" s="4"/>
    </row>
    <row r="1860" spans="1:9">
      <c r="A1860" s="4"/>
      <c r="B1860" s="4" t="s">
        <v>516</v>
      </c>
      <c r="C1860" s="7">
        <v>586</v>
      </c>
      <c r="D1860" s="4" t="s">
        <v>32</v>
      </c>
      <c r="E1860" s="7">
        <v>250</v>
      </c>
      <c r="F1860" s="7">
        <f>C1860*E1860</f>
        <v>146500</v>
      </c>
      <c r="G1860" s="4"/>
      <c r="H1860" s="13">
        <f>PRODUCT(F1860,G1860)</f>
        <v>146500</v>
      </c>
    </row>
    <row r="1861" spans="1:9">
      <c r="A1861" s="4"/>
      <c r="B1861" s="4" t="s">
        <v>363</v>
      </c>
      <c r="C1861" s="7">
        <v>88535</v>
      </c>
      <c r="D1861" s="4" t="s">
        <v>32</v>
      </c>
      <c r="E1861" s="7">
        <v>2</v>
      </c>
      <c r="F1861" s="7">
        <f>C1861*E1861</f>
        <v>177070</v>
      </c>
      <c r="G1861" s="4"/>
      <c r="H1861" s="7">
        <f>PRODUCT(F1861,G1861)</f>
        <v>177070</v>
      </c>
    </row>
    <row r="1862" spans="1:9">
      <c r="A1862" s="4"/>
      <c r="B1862" s="4"/>
      <c r="C1862" s="4"/>
      <c r="D1862" s="4"/>
      <c r="E1862" s="4"/>
      <c r="G1862" s="4"/>
      <c r="H1862" s="4"/>
    </row>
    <row r="1863" spans="1:9">
      <c r="A1863" s="4"/>
      <c r="B1863" s="4" t="s">
        <v>364</v>
      </c>
      <c r="C1863" s="7">
        <v>586</v>
      </c>
      <c r="D1863" s="4" t="s">
        <v>32</v>
      </c>
      <c r="E1863" s="7">
        <v>552.16723549488097</v>
      </c>
      <c r="F1863" s="12">
        <v>323570</v>
      </c>
      <c r="G1863" s="4"/>
      <c r="H1863" s="12">
        <v>323570</v>
      </c>
    </row>
    <row r="1864" spans="1:9">
      <c r="A1864" s="4"/>
      <c r="B1864" s="4"/>
      <c r="C1864" s="4"/>
      <c r="D1864" s="4"/>
      <c r="E1864" s="4"/>
      <c r="G1864" s="4"/>
      <c r="H1864" s="4"/>
    </row>
    <row r="1865" spans="1:9">
      <c r="A1865" s="4"/>
      <c r="B1865" s="4" t="s">
        <v>60</v>
      </c>
      <c r="C1865" s="7">
        <v>10</v>
      </c>
      <c r="D1865" s="4" t="s">
        <v>61</v>
      </c>
      <c r="E1865" s="7">
        <v>500640</v>
      </c>
      <c r="F1865" s="12">
        <v>50064</v>
      </c>
      <c r="G1865" s="4"/>
      <c r="H1865" s="7">
        <f>PRODUCT(F1865,G1865)</f>
        <v>50064</v>
      </c>
    </row>
    <row r="1866" spans="1:9">
      <c r="A1866" s="4"/>
      <c r="B1866" s="4" t="s">
        <v>62</v>
      </c>
      <c r="C1866" s="7">
        <v>5</v>
      </c>
      <c r="D1866" s="4" t="s">
        <v>61</v>
      </c>
      <c r="E1866" s="7">
        <v>550704</v>
      </c>
      <c r="F1866" s="12">
        <v>27535.200000000001</v>
      </c>
      <c r="G1866" s="4"/>
      <c r="H1866" s="7">
        <f>PRODUCT(F1866,G1866)</f>
        <v>27535.200000000001</v>
      </c>
    </row>
    <row r="1867" spans="1:9">
      <c r="A1867" s="4"/>
      <c r="B1867" s="4" t="s">
        <v>365</v>
      </c>
      <c r="C1867" s="7">
        <v>3</v>
      </c>
      <c r="D1867" s="4" t="s">
        <v>61</v>
      </c>
      <c r="E1867" s="7">
        <v>578239.19999999995</v>
      </c>
      <c r="F1867" s="12">
        <v>17347.175999999999</v>
      </c>
      <c r="G1867" s="4"/>
      <c r="H1867" s="7">
        <f>PRODUCT(F1867,G1867)</f>
        <v>17347.175999999999</v>
      </c>
    </row>
    <row r="1868" spans="1:9">
      <c r="A1868" s="4"/>
      <c r="B1868" s="4" t="s">
        <v>9</v>
      </c>
      <c r="C1868" s="7">
        <v>586</v>
      </c>
      <c r="D1868" s="4" t="s">
        <v>32</v>
      </c>
      <c r="E1868" s="7">
        <v>714.191767918089</v>
      </c>
      <c r="F1868" s="12">
        <v>418516.37599999999</v>
      </c>
      <c r="G1868" s="4"/>
      <c r="H1868" s="12">
        <v>418516.37599999999</v>
      </c>
    </row>
    <row r="1869" spans="1:9">
      <c r="B1869" s="5" t="s">
        <v>517</v>
      </c>
      <c r="C1869" s="8">
        <v>586</v>
      </c>
      <c r="D1869" s="5" t="s">
        <v>32</v>
      </c>
      <c r="E1869" s="8">
        <v>714.191767918089</v>
      </c>
      <c r="F1869" s="8">
        <f>SUM(H1856:H1862,H1864:H1867,H1869:H1869)</f>
        <v>418516.37599999999</v>
      </c>
      <c r="G1869" s="5"/>
      <c r="I1869" s="8">
        <f>PRODUCT(F1869,G1869)</f>
        <v>418516.37599999999</v>
      </c>
    </row>
    <row r="1871" spans="1:9">
      <c r="A1871" s="9"/>
      <c r="B1871" s="9" t="s">
        <v>367</v>
      </c>
    </row>
    <row r="1872" spans="1:9">
      <c r="A1872" s="4"/>
      <c r="B1872" s="4"/>
      <c r="C1872" s="4"/>
      <c r="D1872" s="4"/>
      <c r="E1872" s="4"/>
      <c r="G1872" s="4"/>
      <c r="H1872" s="4"/>
    </row>
    <row r="1873" spans="1:8">
      <c r="A1873" s="4"/>
      <c r="B1873" s="4" t="s">
        <v>368</v>
      </c>
      <c r="C1873" s="4"/>
      <c r="D1873" s="4"/>
      <c r="E1873" s="4"/>
      <c r="G1873" s="4"/>
      <c r="H1873" s="4"/>
    </row>
    <row r="1874" spans="1:8">
      <c r="A1874" s="4"/>
      <c r="B1874" s="4"/>
      <c r="C1874" s="4"/>
      <c r="D1874" s="4"/>
      <c r="E1874" s="4"/>
      <c r="G1874" s="4"/>
      <c r="H1874" s="4"/>
    </row>
    <row r="1875" spans="1:8">
      <c r="A1875" s="4"/>
      <c r="B1875" s="4" t="s">
        <v>695</v>
      </c>
      <c r="C1875" s="7">
        <v>9696</v>
      </c>
      <c r="D1875" s="4" t="s">
        <v>32</v>
      </c>
      <c r="E1875" s="7">
        <v>500</v>
      </c>
      <c r="F1875" s="7">
        <f>C1875*E1875</f>
        <v>4848000</v>
      </c>
      <c r="G1875" s="4"/>
      <c r="H1875" s="7">
        <f>PRODUCT(F1875,G1875)</f>
        <v>4848000</v>
      </c>
    </row>
    <row r="1876" spans="1:8">
      <c r="A1876" s="4"/>
      <c r="B1876" s="4" t="s">
        <v>696</v>
      </c>
      <c r="C1876" s="7">
        <v>3012</v>
      </c>
      <c r="D1876" s="4" t="s">
        <v>32</v>
      </c>
      <c r="E1876" s="7">
        <v>150</v>
      </c>
      <c r="F1876" s="7">
        <f>C1876*E1876</f>
        <v>451800</v>
      </c>
      <c r="G1876" s="4"/>
      <c r="H1876" s="7">
        <f>PRODUCT(F1876,G1876)</f>
        <v>451800</v>
      </c>
    </row>
    <row r="1877" spans="1:8">
      <c r="A1877" s="4"/>
      <c r="B1877" s="4" t="s">
        <v>697</v>
      </c>
      <c r="C1877" s="7">
        <v>7877</v>
      </c>
      <c r="D1877" s="4" t="s">
        <v>32</v>
      </c>
      <c r="E1877" s="7">
        <v>50</v>
      </c>
      <c r="F1877" s="7">
        <f>C1877*E1877</f>
        <v>393850</v>
      </c>
      <c r="G1877" s="4"/>
      <c r="H1877" s="7">
        <f>PRODUCT(F1877,G1877)</f>
        <v>393850</v>
      </c>
    </row>
    <row r="1878" spans="1:8">
      <c r="A1878" s="4"/>
      <c r="B1878" s="4" t="s">
        <v>522</v>
      </c>
      <c r="C1878" s="7">
        <v>9064</v>
      </c>
      <c r="D1878" s="4" t="s">
        <v>32</v>
      </c>
      <c r="E1878" s="7">
        <v>100</v>
      </c>
      <c r="F1878" s="7">
        <f>C1878*E1878</f>
        <v>906400</v>
      </c>
      <c r="G1878" s="4"/>
      <c r="H1878" s="7">
        <f>PRODUCT(F1878,G1878)</f>
        <v>906400</v>
      </c>
    </row>
    <row r="1879" spans="1:8">
      <c r="A1879" s="4"/>
      <c r="B1879" s="4"/>
      <c r="C1879" s="4"/>
      <c r="D1879" s="4"/>
      <c r="E1879" s="4"/>
      <c r="G1879" s="4"/>
      <c r="H1879" s="4"/>
    </row>
    <row r="1880" spans="1:8">
      <c r="A1880" s="4"/>
      <c r="B1880" s="4" t="s">
        <v>628</v>
      </c>
      <c r="C1880" s="7">
        <v>29649</v>
      </c>
      <c r="D1880" s="4" t="s">
        <v>32</v>
      </c>
      <c r="E1880" s="7">
        <v>20</v>
      </c>
      <c r="F1880" s="7">
        <f>C1880*E1880</f>
        <v>592980</v>
      </c>
      <c r="G1880" s="4"/>
      <c r="H1880" s="7">
        <f>PRODUCT(F1880,G1880)</f>
        <v>592980</v>
      </c>
    </row>
    <row r="1881" spans="1:8">
      <c r="A1881" s="4"/>
      <c r="B1881" s="4" t="s">
        <v>682</v>
      </c>
      <c r="C1881" s="7">
        <v>1</v>
      </c>
      <c r="D1881" s="4" t="s">
        <v>44</v>
      </c>
      <c r="E1881" s="7">
        <v>350000</v>
      </c>
      <c r="F1881" s="7">
        <f>C1881*E1881</f>
        <v>350000</v>
      </c>
      <c r="G1881" s="4"/>
      <c r="H1881" s="7">
        <f>PRODUCT(F1881,G1881)</f>
        <v>350000</v>
      </c>
    </row>
    <row r="1882" spans="1:8">
      <c r="A1882" s="4"/>
      <c r="B1882" s="4" t="s">
        <v>683</v>
      </c>
      <c r="C1882" s="7">
        <v>1</v>
      </c>
      <c r="D1882" s="4" t="s">
        <v>44</v>
      </c>
      <c r="E1882" s="7">
        <v>150000</v>
      </c>
      <c r="F1882" s="7">
        <f>C1882*E1882</f>
        <v>150000</v>
      </c>
      <c r="G1882" s="4"/>
      <c r="H1882" s="7">
        <f>PRODUCT(F1882,G1882)</f>
        <v>150000</v>
      </c>
    </row>
    <row r="1883" spans="1:8">
      <c r="A1883" s="4"/>
      <c r="B1883" s="4" t="s">
        <v>379</v>
      </c>
      <c r="C1883" s="7">
        <v>1</v>
      </c>
      <c r="D1883" s="4" t="s">
        <v>44</v>
      </c>
      <c r="E1883" s="7">
        <v>250000</v>
      </c>
      <c r="F1883" s="7">
        <f>C1883*E1883</f>
        <v>250000</v>
      </c>
      <c r="G1883" s="4"/>
      <c r="H1883" s="7">
        <f>PRODUCT(F1883,G1883)</f>
        <v>250000</v>
      </c>
    </row>
    <row r="1884" spans="1:8">
      <c r="A1884" s="4"/>
      <c r="B1884" s="4" t="s">
        <v>527</v>
      </c>
      <c r="C1884" s="7">
        <v>1</v>
      </c>
      <c r="D1884" s="4" t="s">
        <v>44</v>
      </c>
      <c r="E1884" s="7">
        <v>150000</v>
      </c>
      <c r="F1884" s="7">
        <f>C1884*E1884</f>
        <v>150000</v>
      </c>
      <c r="G1884" s="4"/>
      <c r="H1884" s="7">
        <f>PRODUCT(F1884,G1884)</f>
        <v>150000</v>
      </c>
    </row>
    <row r="1885" spans="1:8">
      <c r="A1885" s="4"/>
      <c r="B1885" s="4" t="s">
        <v>381</v>
      </c>
      <c r="C1885" s="7">
        <v>1</v>
      </c>
      <c r="D1885" s="4" t="s">
        <v>44</v>
      </c>
      <c r="E1885" s="7">
        <v>150000</v>
      </c>
      <c r="F1885" s="7">
        <f>C1885*E1885</f>
        <v>150000</v>
      </c>
      <c r="G1885" s="4"/>
      <c r="H1885" s="7">
        <f>PRODUCT(F1885,G1885)</f>
        <v>150000</v>
      </c>
    </row>
    <row r="1886" spans="1:8">
      <c r="A1886" s="4"/>
      <c r="B1886" s="4" t="s">
        <v>698</v>
      </c>
      <c r="C1886" s="7">
        <v>1</v>
      </c>
      <c r="D1886" s="4" t="s">
        <v>44</v>
      </c>
      <c r="E1886" s="7">
        <v>750000</v>
      </c>
      <c r="F1886" s="7">
        <f>C1886*E1886</f>
        <v>750000</v>
      </c>
      <c r="G1886" s="4"/>
      <c r="H1886" s="7">
        <f>PRODUCT(F1886,G1886)</f>
        <v>750000</v>
      </c>
    </row>
    <row r="1887" spans="1:8">
      <c r="A1887" s="4"/>
      <c r="B1887" s="4"/>
      <c r="C1887" s="4"/>
      <c r="D1887" s="4"/>
      <c r="E1887" s="4"/>
      <c r="G1887" s="4"/>
      <c r="H1887" s="4"/>
    </row>
    <row r="1888" spans="1:8">
      <c r="A1888" s="4"/>
      <c r="B1888" s="4" t="s">
        <v>364</v>
      </c>
      <c r="C1888" s="7">
        <v>26817</v>
      </c>
      <c r="D1888" s="4" t="s">
        <v>32</v>
      </c>
      <c r="E1888" s="7">
        <v>335.34810008576602</v>
      </c>
      <c r="F1888" s="12">
        <v>8993030</v>
      </c>
      <c r="G1888" s="4"/>
      <c r="H1888" s="12">
        <v>8993030</v>
      </c>
    </row>
    <row r="1889" spans="1:13">
      <c r="A1889" s="4"/>
      <c r="B1889" s="4"/>
      <c r="C1889" s="4"/>
      <c r="D1889" s="4"/>
      <c r="E1889" s="4"/>
      <c r="G1889" s="4"/>
      <c r="H1889" s="4"/>
    </row>
    <row r="1890" spans="1:13">
      <c r="A1890" s="4"/>
      <c r="B1890" s="4" t="s">
        <v>60</v>
      </c>
      <c r="C1890" s="7">
        <v>10</v>
      </c>
      <c r="D1890" s="4" t="s">
        <v>61</v>
      </c>
      <c r="E1890" s="7">
        <v>17986060</v>
      </c>
      <c r="F1890" s="12">
        <v>1798606</v>
      </c>
      <c r="G1890" s="4"/>
      <c r="H1890" s="7">
        <f>PRODUCT(F1890,G1890)</f>
        <v>1798606</v>
      </c>
    </row>
    <row r="1891" spans="1:13">
      <c r="A1891" s="4"/>
      <c r="B1891" s="4" t="s">
        <v>62</v>
      </c>
      <c r="C1891" s="7">
        <v>5</v>
      </c>
      <c r="D1891" s="4" t="s">
        <v>61</v>
      </c>
      <c r="E1891" s="7">
        <v>19784666</v>
      </c>
      <c r="F1891" s="12">
        <v>989233.3</v>
      </c>
      <c r="G1891" s="4"/>
      <c r="H1891" s="7">
        <f>PRODUCT(F1891,G1891)</f>
        <v>989233.3</v>
      </c>
    </row>
    <row r="1892" spans="1:13">
      <c r="A1892" s="4"/>
      <c r="B1892" s="4" t="s">
        <v>365</v>
      </c>
      <c r="C1892" s="7">
        <v>3</v>
      </c>
      <c r="D1892" s="4" t="s">
        <v>61</v>
      </c>
      <c r="E1892" s="7">
        <v>20773899.300000001</v>
      </c>
      <c r="F1892" s="12">
        <v>623216.97900000005</v>
      </c>
      <c r="G1892" s="4"/>
      <c r="H1892" s="7">
        <f>PRODUCT(F1892,G1892)</f>
        <v>623216.97900000005</v>
      </c>
    </row>
    <row r="1893" spans="1:13">
      <c r="A1893" s="4"/>
      <c r="B1893" s="4" t="s">
        <v>9</v>
      </c>
      <c r="C1893" s="7">
        <v>26817</v>
      </c>
      <c r="D1893" s="4" t="s">
        <v>32</v>
      </c>
      <c r="E1893" s="7">
        <v>462.54563444829802</v>
      </c>
      <c r="F1893" s="12">
        <v>12404086.278999999</v>
      </c>
      <c r="G1893" s="4"/>
      <c r="H1893" s="12">
        <v>12404086.278999999</v>
      </c>
    </row>
    <row r="1894" spans="1:13">
      <c r="B1894" s="5" t="s">
        <v>383</v>
      </c>
      <c r="C1894" s="8">
        <v>29649</v>
      </c>
      <c r="D1894" s="5" t="s">
        <v>32</v>
      </c>
      <c r="E1894" s="8">
        <v>418.364406185706</v>
      </c>
      <c r="F1894" s="8">
        <f>SUM(H1872:H1887,H1889:H1892,H1894:H1894)</f>
        <v>12404086.279000001</v>
      </c>
      <c r="G1894" s="5"/>
      <c r="I1894" s="8">
        <f>PRODUCT(F1894,G1894)</f>
        <v>12404086.279000001</v>
      </c>
    </row>
    <row r="1896" spans="1:13">
      <c r="A1896" s="9"/>
      <c r="B1896" s="9" t="s">
        <v>384</v>
      </c>
    </row>
    <row r="1897" spans="1:13">
      <c r="A1897" s="4"/>
      <c r="B1897" s="4"/>
      <c r="C1897" s="4"/>
      <c r="D1897" s="4"/>
      <c r="E1897" s="4"/>
      <c r="G1897" s="4"/>
      <c r="H1897" s="4"/>
      <c r="K1897" s="4"/>
      <c r="L1897" s="4"/>
      <c r="M1897" s="4"/>
    </row>
    <row r="1898" spans="1:13">
      <c r="A1898" s="4"/>
      <c r="B1898" s="4" t="s">
        <v>384</v>
      </c>
      <c r="C1898" s="4"/>
      <c r="D1898" s="4"/>
      <c r="E1898" s="4"/>
      <c r="G1898" s="4"/>
      <c r="H1898" s="4"/>
      <c r="K1898" s="4"/>
      <c r="L1898" s="4"/>
      <c r="M1898" s="4"/>
    </row>
    <row r="1899" spans="1:13">
      <c r="A1899" s="4"/>
      <c r="B1899" s="4" t="s">
        <v>385</v>
      </c>
      <c r="C1899" s="7">
        <v>6765</v>
      </c>
      <c r="D1899" s="4" t="s">
        <v>32</v>
      </c>
      <c r="E1899" s="7">
        <v>100</v>
      </c>
      <c r="F1899" s="7">
        <f>C1899*E1899</f>
        <v>676500</v>
      </c>
      <c r="G1899" s="4"/>
      <c r="H1899" s="7">
        <f>PRODUCT(F1899,G1899)</f>
        <v>676500</v>
      </c>
      <c r="K1899" s="4"/>
      <c r="L1899" s="7">
        <v>150</v>
      </c>
      <c r="M1899" s="12">
        <v>186.45</v>
      </c>
    </row>
    <row r="1900" spans="1:13">
      <c r="A1900" s="4"/>
      <c r="B1900" s="4" t="s">
        <v>386</v>
      </c>
      <c r="C1900" s="7">
        <v>2965</v>
      </c>
      <c r="D1900" s="4" t="s">
        <v>387</v>
      </c>
      <c r="E1900" s="7">
        <v>120</v>
      </c>
      <c r="F1900" s="7">
        <f>C1900*E1900</f>
        <v>355800</v>
      </c>
      <c r="G1900" s="4"/>
      <c r="H1900" s="7">
        <f>PRODUCT(F1900,G1900)</f>
        <v>355800</v>
      </c>
      <c r="K1900" s="4"/>
      <c r="L1900" s="7">
        <v>200</v>
      </c>
      <c r="M1900" s="12">
        <v>248.6</v>
      </c>
    </row>
    <row r="1901" spans="1:13">
      <c r="A1901" s="4"/>
      <c r="B1901" s="4" t="s">
        <v>388</v>
      </c>
      <c r="C1901" s="7">
        <v>74.125</v>
      </c>
      <c r="D1901" s="4" t="s">
        <v>46</v>
      </c>
      <c r="E1901" s="7">
        <v>6000</v>
      </c>
      <c r="F1901" s="7">
        <f>C1901*E1901</f>
        <v>444750</v>
      </c>
      <c r="G1901" s="4"/>
      <c r="H1901" s="7">
        <f>PRODUCT(F1901,G1901)</f>
        <v>444750</v>
      </c>
      <c r="K1901" s="4"/>
      <c r="L1901" s="7">
        <v>10000</v>
      </c>
      <c r="M1901" s="12">
        <v>12430</v>
      </c>
    </row>
    <row r="1902" spans="1:13">
      <c r="A1902" s="4"/>
      <c r="B1902" s="4" t="s">
        <v>389</v>
      </c>
      <c r="C1902" s="7">
        <v>6765</v>
      </c>
      <c r="D1902" s="4" t="s">
        <v>32</v>
      </c>
      <c r="E1902" s="7">
        <v>12</v>
      </c>
      <c r="F1902" s="7">
        <f>C1902*E1902</f>
        <v>81180</v>
      </c>
      <c r="G1902" s="4"/>
      <c r="H1902" s="7">
        <f>PRODUCT(F1902,G1902)</f>
        <v>81180</v>
      </c>
      <c r="K1902" s="4"/>
      <c r="L1902" s="7">
        <v>10</v>
      </c>
      <c r="M1902" s="12">
        <v>12.43</v>
      </c>
    </row>
    <row r="1903" spans="1:13">
      <c r="A1903" s="4"/>
      <c r="B1903" s="4" t="s">
        <v>390</v>
      </c>
      <c r="C1903" s="7">
        <v>6765</v>
      </c>
      <c r="D1903" s="4" t="s">
        <v>32</v>
      </c>
      <c r="E1903" s="7">
        <v>20</v>
      </c>
      <c r="F1903" s="7">
        <f>C1903*E1903</f>
        <v>135300</v>
      </c>
      <c r="G1903" s="4"/>
      <c r="H1903" s="7">
        <f>PRODUCT(F1903,G1903)</f>
        <v>135300</v>
      </c>
      <c r="K1903" s="4"/>
      <c r="L1903" s="4"/>
      <c r="M1903" s="4"/>
    </row>
    <row r="1904" spans="1:13">
      <c r="A1904" s="4"/>
      <c r="B1904" s="4"/>
      <c r="C1904" s="4"/>
      <c r="D1904" s="4"/>
      <c r="E1904" s="4"/>
      <c r="G1904" s="4"/>
      <c r="H1904" s="4"/>
      <c r="K1904" s="4"/>
      <c r="L1904" s="4"/>
      <c r="M1904" s="4"/>
    </row>
    <row r="1905" spans="1:13">
      <c r="A1905" s="4"/>
      <c r="B1905" s="4" t="s">
        <v>364</v>
      </c>
      <c r="C1905" s="7">
        <v>6765</v>
      </c>
      <c r="D1905" s="4" t="s">
        <v>32</v>
      </c>
      <c r="E1905" s="7">
        <v>250.33702882483399</v>
      </c>
      <c r="F1905" s="12">
        <v>1693530</v>
      </c>
      <c r="G1905" s="4"/>
      <c r="H1905" s="12">
        <v>1693530</v>
      </c>
      <c r="K1905" s="4"/>
      <c r="L1905" s="4"/>
      <c r="M1905" s="4"/>
    </row>
    <row r="1906" spans="1:13">
      <c r="A1906" s="4"/>
      <c r="B1906" s="4"/>
      <c r="C1906" s="4"/>
      <c r="D1906" s="4"/>
      <c r="E1906" s="4"/>
      <c r="G1906" s="4"/>
      <c r="H1906" s="4"/>
      <c r="K1906" s="4"/>
      <c r="L1906" s="4"/>
      <c r="M1906" s="4"/>
    </row>
    <row r="1907" spans="1:13">
      <c r="A1907" s="4"/>
      <c r="B1907" s="4" t="s">
        <v>60</v>
      </c>
      <c r="C1907" s="7">
        <v>10</v>
      </c>
      <c r="D1907" s="4" t="s">
        <v>61</v>
      </c>
      <c r="E1907" s="7">
        <v>1828830</v>
      </c>
      <c r="F1907" s="12">
        <v>182883</v>
      </c>
      <c r="G1907" s="4"/>
      <c r="H1907" s="7">
        <f>PRODUCT(F1907,G1907)</f>
        <v>182883</v>
      </c>
      <c r="K1907" s="4"/>
      <c r="L1907" s="4"/>
      <c r="M1907" s="4"/>
    </row>
    <row r="1908" spans="1:13">
      <c r="A1908" s="4"/>
      <c r="B1908" s="4" t="s">
        <v>62</v>
      </c>
      <c r="C1908" s="7">
        <v>5</v>
      </c>
      <c r="D1908" s="4" t="s">
        <v>61</v>
      </c>
      <c r="E1908" s="7">
        <v>2011713</v>
      </c>
      <c r="F1908" s="12">
        <v>100585.65</v>
      </c>
      <c r="G1908" s="4"/>
      <c r="H1908" s="7">
        <f>PRODUCT(F1908,G1908)</f>
        <v>100585.65</v>
      </c>
      <c r="K1908" s="4"/>
      <c r="L1908" s="4"/>
      <c r="M1908" s="4"/>
    </row>
    <row r="1909" spans="1:13">
      <c r="A1909" s="4"/>
      <c r="B1909" s="4" t="s">
        <v>365</v>
      </c>
      <c r="C1909" s="7">
        <v>3</v>
      </c>
      <c r="D1909" s="4" t="s">
        <v>61</v>
      </c>
      <c r="E1909" s="7">
        <v>2112298.65</v>
      </c>
      <c r="F1909" s="12">
        <v>63368.959499999997</v>
      </c>
      <c r="G1909" s="4"/>
      <c r="H1909" s="7">
        <f>PRODUCT(F1909,G1909)</f>
        <v>63368.959499999997</v>
      </c>
      <c r="K1909" s="4"/>
      <c r="L1909" s="4"/>
      <c r="M1909" s="4"/>
    </row>
    <row r="1910" spans="1:13">
      <c r="A1910" s="4"/>
      <c r="B1910" s="4" t="s">
        <v>9</v>
      </c>
      <c r="C1910" s="7">
        <v>6765</v>
      </c>
      <c r="D1910" s="4" t="s">
        <v>32</v>
      </c>
      <c r="E1910" s="7">
        <v>301.60644634146303</v>
      </c>
      <c r="F1910" s="12">
        <v>2040367.6095</v>
      </c>
      <c r="G1910" s="4"/>
      <c r="H1910" s="12">
        <v>2040367.6095</v>
      </c>
      <c r="K1910" s="4"/>
      <c r="L1910" s="4"/>
      <c r="M1910" s="4"/>
    </row>
    <row r="1911" spans="1:13">
      <c r="B1911" s="5" t="s">
        <v>391</v>
      </c>
      <c r="C1911" s="8">
        <v>6765</v>
      </c>
      <c r="D1911" s="5" t="s">
        <v>32</v>
      </c>
      <c r="E1911" s="8">
        <v>301.60644634146303</v>
      </c>
      <c r="F1911" s="8">
        <f>SUM(H1897:H1904,H1906:H1909,H1911:H1911)</f>
        <v>2040367.6094999998</v>
      </c>
      <c r="G1911" s="5"/>
      <c r="I1911" s="8">
        <f>PRODUCT(F1911,G1911)</f>
        <v>2040367.6094999998</v>
      </c>
    </row>
    <row r="1913" spans="1:13">
      <c r="A1913" s="9"/>
      <c r="B1913" s="9" t="s">
        <v>530</v>
      </c>
    </row>
    <row r="1914" spans="1:13">
      <c r="A1914" s="4"/>
      <c r="B1914" s="4"/>
      <c r="C1914" s="4"/>
      <c r="D1914" s="4"/>
      <c r="E1914" s="4"/>
      <c r="G1914" s="4"/>
      <c r="H1914" s="4"/>
    </row>
    <row r="1915" spans="1:13">
      <c r="A1915" s="4"/>
      <c r="B1915" s="4" t="s">
        <v>393</v>
      </c>
      <c r="C1915" s="4"/>
      <c r="D1915" s="4"/>
      <c r="E1915" s="4"/>
      <c r="G1915" s="4"/>
      <c r="H1915" s="4"/>
    </row>
    <row r="1916" spans="1:13">
      <c r="A1916" s="4"/>
      <c r="B1916" s="4"/>
      <c r="C1916" s="4"/>
      <c r="D1916" s="4"/>
      <c r="E1916" s="4"/>
      <c r="G1916" s="4"/>
      <c r="H1916" s="4"/>
    </row>
    <row r="1917" spans="1:13">
      <c r="A1917" s="4"/>
      <c r="B1917" s="4" t="s">
        <v>394</v>
      </c>
      <c r="C1917" s="4"/>
      <c r="D1917" s="4" t="s">
        <v>370</v>
      </c>
      <c r="E1917" s="4"/>
      <c r="G1917" s="4"/>
      <c r="H1917" s="4"/>
    </row>
    <row r="1918" spans="1:13">
      <c r="A1918" s="4"/>
      <c r="B1918" s="4"/>
      <c r="C1918" s="4"/>
      <c r="D1918" s="4"/>
      <c r="E1918" s="4"/>
      <c r="G1918" s="4"/>
      <c r="H1918" s="4"/>
    </row>
    <row r="1919" spans="1:13">
      <c r="A1919" s="4"/>
      <c r="B1919" s="4" t="s">
        <v>684</v>
      </c>
      <c r="C1919" s="7">
        <v>29796</v>
      </c>
      <c r="D1919" s="4"/>
      <c r="E1919" s="4"/>
      <c r="F1919" s="4" t="s">
        <v>404</v>
      </c>
      <c r="G1919" s="4"/>
      <c r="H1919" s="11" t="s">
        <v>404</v>
      </c>
    </row>
    <row r="1920" spans="1:13">
      <c r="A1920" s="4"/>
      <c r="B1920" s="4" t="s">
        <v>400</v>
      </c>
      <c r="C1920" s="7">
        <v>29796</v>
      </c>
      <c r="D1920" s="4"/>
      <c r="E1920" s="4"/>
      <c r="F1920" s="4" t="s">
        <v>404</v>
      </c>
      <c r="G1920" s="4"/>
      <c r="H1920" s="11" t="s">
        <v>404</v>
      </c>
    </row>
    <row r="1921" spans="1:9">
      <c r="A1921" s="4"/>
      <c r="B1921" s="4" t="s">
        <v>401</v>
      </c>
      <c r="C1921" s="7">
        <v>6765</v>
      </c>
      <c r="D1921" s="4" t="s">
        <v>32</v>
      </c>
      <c r="E1921" s="13">
        <v>25.827999999999999</v>
      </c>
      <c r="F1921" s="7">
        <f>C1921*E1921</f>
        <v>174726.41999999998</v>
      </c>
      <c r="G1921" s="4"/>
      <c r="H1921" s="7">
        <f>PRODUCT(F1921,G1921)</f>
        <v>174726.41999999998</v>
      </c>
    </row>
    <row r="1922" spans="1:9">
      <c r="A1922" s="4"/>
      <c r="B1922" s="4" t="s">
        <v>633</v>
      </c>
      <c r="C1922" s="7">
        <v>29796</v>
      </c>
      <c r="D1922" s="4" t="s">
        <v>32</v>
      </c>
      <c r="E1922" s="13">
        <v>3.4649999999999999</v>
      </c>
      <c r="F1922" s="7">
        <f>C1922*E1922</f>
        <v>103243.14</v>
      </c>
      <c r="G1922" s="4"/>
      <c r="H1922" s="7">
        <f>PRODUCT(F1922,G1922)</f>
        <v>103243.14</v>
      </c>
    </row>
    <row r="1923" spans="1:9">
      <c r="A1923" s="4"/>
      <c r="B1923" s="4" t="s">
        <v>402</v>
      </c>
      <c r="C1923" s="7">
        <v>29796</v>
      </c>
      <c r="D1923" s="4" t="s">
        <v>32</v>
      </c>
      <c r="E1923" s="13">
        <v>4.2240000000000002</v>
      </c>
      <c r="F1923" s="7">
        <f>C1923*E1923</f>
        <v>125858.304</v>
      </c>
      <c r="G1923" s="4"/>
      <c r="H1923" s="7">
        <f>PRODUCT(F1923,G1923)</f>
        <v>125858.304</v>
      </c>
    </row>
    <row r="1924" spans="1:9">
      <c r="A1924" s="4"/>
      <c r="B1924" s="4" t="s">
        <v>403</v>
      </c>
      <c r="C1924" s="4"/>
      <c r="D1924" s="4"/>
      <c r="E1924" s="4"/>
      <c r="F1924" s="4" t="s">
        <v>404</v>
      </c>
      <c r="G1924" s="4"/>
      <c r="H1924" s="11" t="s">
        <v>404</v>
      </c>
    </row>
    <row r="1925" spans="1:9">
      <c r="A1925" s="4"/>
      <c r="B1925" s="4" t="s">
        <v>405</v>
      </c>
      <c r="C1925" s="4"/>
      <c r="D1925" s="4"/>
      <c r="E1925" s="4"/>
      <c r="F1925" s="4" t="s">
        <v>404</v>
      </c>
      <c r="G1925" s="4"/>
      <c r="H1925" s="11" t="s">
        <v>404</v>
      </c>
    </row>
    <row r="1926" spans="1:9">
      <c r="A1926" s="4"/>
      <c r="B1926" s="4" t="s">
        <v>406</v>
      </c>
      <c r="C1926" s="7">
        <v>29796</v>
      </c>
      <c r="D1926" s="4" t="s">
        <v>32</v>
      </c>
      <c r="E1926" s="13">
        <v>1.6830000000000001</v>
      </c>
      <c r="F1926" s="7">
        <f>C1926*E1926</f>
        <v>50146.668000000005</v>
      </c>
      <c r="G1926" s="4"/>
      <c r="H1926" s="7">
        <f>PRODUCT(F1926,G1926)</f>
        <v>50146.668000000005</v>
      </c>
    </row>
    <row r="1927" spans="1:9">
      <c r="A1927" s="4"/>
      <c r="B1927" s="4" t="s">
        <v>407</v>
      </c>
      <c r="C1927" s="7">
        <v>29796</v>
      </c>
      <c r="D1927" s="4" t="s">
        <v>32</v>
      </c>
      <c r="E1927" s="13">
        <v>23.6</v>
      </c>
      <c r="F1927" s="7">
        <f>C1927*E1927</f>
        <v>703185.60000000009</v>
      </c>
      <c r="G1927" s="4"/>
      <c r="H1927" s="7">
        <f>PRODUCT(F1927,G1927)</f>
        <v>703185.60000000009</v>
      </c>
    </row>
    <row r="1928" spans="1:9">
      <c r="A1928" s="4"/>
      <c r="B1928" s="4" t="s">
        <v>409</v>
      </c>
      <c r="C1928" s="7">
        <v>29796</v>
      </c>
      <c r="D1928" s="4" t="s">
        <v>32</v>
      </c>
      <c r="E1928" s="13">
        <v>116.7</v>
      </c>
      <c r="F1928" s="7">
        <f>C1928*E1928</f>
        <v>3477193.2</v>
      </c>
      <c r="G1928" s="4"/>
      <c r="H1928" s="7">
        <f>PRODUCT(F1928,G1928)</f>
        <v>3477193.2</v>
      </c>
    </row>
    <row r="1929" spans="1:9">
      <c r="A1929" s="4"/>
      <c r="B1929" s="4"/>
      <c r="C1929" s="4"/>
      <c r="D1929" s="4"/>
      <c r="E1929" s="4"/>
      <c r="G1929" s="4"/>
      <c r="H1929" s="4"/>
    </row>
    <row r="1930" spans="1:9">
      <c r="A1930" s="4"/>
      <c r="B1930" s="4" t="s">
        <v>364</v>
      </c>
      <c r="C1930" s="7">
        <v>29796</v>
      </c>
      <c r="D1930" s="4" t="s">
        <v>32</v>
      </c>
      <c r="E1930" s="7">
        <v>155.53608981071301</v>
      </c>
      <c r="F1930" s="12">
        <v>4634353.3320000004</v>
      </c>
      <c r="G1930" s="4"/>
      <c r="H1930" s="12">
        <v>4634353.3320000004</v>
      </c>
    </row>
    <row r="1931" spans="1:9">
      <c r="A1931" s="4"/>
      <c r="B1931" s="4"/>
      <c r="C1931" s="4"/>
      <c r="D1931" s="4"/>
      <c r="E1931" s="4"/>
      <c r="G1931" s="4"/>
      <c r="H1931" s="4"/>
    </row>
    <row r="1932" spans="1:9">
      <c r="A1932" s="4"/>
      <c r="B1932" s="4" t="s">
        <v>60</v>
      </c>
      <c r="C1932" s="7">
        <v>10</v>
      </c>
      <c r="D1932" s="4" t="s">
        <v>61</v>
      </c>
      <c r="E1932" s="7">
        <v>9268706.6640000008</v>
      </c>
      <c r="F1932" s="12">
        <v>926870.66639999999</v>
      </c>
      <c r="G1932" s="4"/>
      <c r="H1932" s="7">
        <f>PRODUCT(F1932,G1932)</f>
        <v>926870.66639999999</v>
      </c>
    </row>
    <row r="1933" spans="1:9">
      <c r="A1933" s="4"/>
      <c r="B1933" s="4" t="s">
        <v>62</v>
      </c>
      <c r="C1933" s="7">
        <v>5</v>
      </c>
      <c r="D1933" s="4" t="s">
        <v>61</v>
      </c>
      <c r="E1933" s="7">
        <v>10195577.330399999</v>
      </c>
      <c r="F1933" s="12">
        <v>509778.86651999998</v>
      </c>
      <c r="G1933" s="4"/>
      <c r="H1933" s="7">
        <f>PRODUCT(F1933,G1933)</f>
        <v>509778.86651999998</v>
      </c>
    </row>
    <row r="1934" spans="1:9">
      <c r="A1934" s="4"/>
      <c r="B1934" s="4" t="s">
        <v>365</v>
      </c>
      <c r="C1934" s="7">
        <v>3</v>
      </c>
      <c r="D1934" s="4" t="s">
        <v>61</v>
      </c>
      <c r="E1934" s="7">
        <v>10705356.19692</v>
      </c>
      <c r="F1934" s="12">
        <v>321160.68590759998</v>
      </c>
      <c r="G1934" s="4"/>
      <c r="H1934" s="7">
        <f>PRODUCT(F1934,G1934)</f>
        <v>321160.68590759998</v>
      </c>
    </row>
    <row r="1935" spans="1:9">
      <c r="A1935" s="4"/>
      <c r="B1935" s="4" t="s">
        <v>9</v>
      </c>
      <c r="C1935" s="7">
        <v>29796</v>
      </c>
      <c r="D1935" s="4" t="s">
        <v>32</v>
      </c>
      <c r="E1935" s="7">
        <v>214.53092867591599</v>
      </c>
      <c r="F1935" s="12">
        <v>6392163.5508276001</v>
      </c>
      <c r="G1935" s="4"/>
      <c r="H1935" s="12">
        <v>6392163.5508276001</v>
      </c>
    </row>
    <row r="1936" spans="1:9">
      <c r="B1936" s="5" t="s">
        <v>533</v>
      </c>
      <c r="C1936" s="8">
        <v>29796</v>
      </c>
      <c r="D1936" s="5" t="s">
        <v>32</v>
      </c>
      <c r="E1936" s="8">
        <v>214.53092867591599</v>
      </c>
      <c r="F1936" s="8">
        <f>SUM(H1914:H1929,H1931:H1934,H1936:H1936)</f>
        <v>6392163.5508276001</v>
      </c>
      <c r="G1936" s="5"/>
      <c r="I1936" s="8">
        <f>PRODUCT(F1936,G1936)</f>
        <v>6392163.5508276001</v>
      </c>
    </row>
    <row r="1938" spans="1:9">
      <c r="A1938" s="4"/>
      <c r="B1938" s="4"/>
      <c r="C1938" s="4"/>
      <c r="D1938" s="4"/>
      <c r="E1938" s="4"/>
      <c r="G1938" s="4"/>
      <c r="I1938" s="4"/>
    </row>
    <row r="1939" spans="1:9">
      <c r="A1939" s="4"/>
      <c r="B1939" s="4" t="s">
        <v>411</v>
      </c>
      <c r="C1939" s="7">
        <v>88535</v>
      </c>
      <c r="D1939" s="4" t="s">
        <v>32</v>
      </c>
      <c r="E1939" s="7">
        <v>240.07605822926101</v>
      </c>
      <c r="F1939" s="12">
        <v>21255133.8153276</v>
      </c>
      <c r="G1939" s="4"/>
      <c r="I1939" s="12">
        <v>21255133.8153276</v>
      </c>
    </row>
    <row r="1940" spans="1:9">
      <c r="A1940" s="4"/>
      <c r="B1940" s="4"/>
      <c r="C1940" s="4"/>
      <c r="D1940" s="4"/>
      <c r="E1940" s="4"/>
      <c r="G1940" s="4"/>
      <c r="I1940" s="4"/>
    </row>
    <row r="1941" spans="1:9">
      <c r="A1941" s="4"/>
      <c r="B1941" s="4" t="s">
        <v>413</v>
      </c>
      <c r="C1941" s="4"/>
      <c r="D1941" s="4"/>
      <c r="E1941" s="4"/>
      <c r="G1941" s="4"/>
      <c r="I1941" s="4"/>
    </row>
    <row r="1942" spans="1:9">
      <c r="A1942" s="4"/>
      <c r="B1942" s="4" t="s">
        <v>365</v>
      </c>
      <c r="C1942" s="7">
        <v>1</v>
      </c>
      <c r="D1942" s="4" t="s">
        <v>44</v>
      </c>
      <c r="E1942" s="4"/>
      <c r="F1942" s="4" t="s">
        <v>414</v>
      </c>
      <c r="G1942" s="4"/>
      <c r="I1942" s="11" t="s">
        <v>414</v>
      </c>
    </row>
    <row r="1943" spans="1:9">
      <c r="A1943" s="4"/>
      <c r="B1943" s="4" t="s">
        <v>415</v>
      </c>
      <c r="C1943" s="7">
        <v>10</v>
      </c>
      <c r="D1943" s="4" t="s">
        <v>61</v>
      </c>
      <c r="E1943" s="7">
        <v>27647297.3661552</v>
      </c>
      <c r="F1943" s="12">
        <v>2764729.73661552</v>
      </c>
      <c r="G1943" s="4"/>
      <c r="I1943" s="7">
        <f>PRODUCT(F1943,G1943)</f>
        <v>2764729.73661552</v>
      </c>
    </row>
    <row r="1944" spans="1:9">
      <c r="A1944" s="4"/>
      <c r="B1944" s="4"/>
      <c r="C1944" s="4"/>
      <c r="D1944" s="4"/>
      <c r="E1944" s="4"/>
      <c r="G1944" s="4"/>
      <c r="I1944" s="4"/>
    </row>
    <row r="1945" spans="1:9">
      <c r="A1945" s="4"/>
      <c r="B1945" s="4" t="s">
        <v>416</v>
      </c>
      <c r="C1945" s="4"/>
      <c r="D1945" s="4"/>
      <c r="E1945" s="4"/>
      <c r="G1945" s="4"/>
      <c r="I1945" s="4"/>
    </row>
    <row r="1946" spans="1:9">
      <c r="A1946" s="4"/>
      <c r="B1946" s="4" t="s">
        <v>417</v>
      </c>
      <c r="C1946" s="7">
        <v>3</v>
      </c>
      <c r="D1946" s="4" t="s">
        <v>61</v>
      </c>
      <c r="E1946" s="7">
        <v>24019863.551943101</v>
      </c>
      <c r="F1946" s="12">
        <v>720595.90655829303</v>
      </c>
      <c r="G1946" s="4"/>
      <c r="I1946" s="7">
        <f>PRODUCT(F1946,G1946)</f>
        <v>720595.90655829303</v>
      </c>
    </row>
    <row r="1947" spans="1:9">
      <c r="A1947" s="4"/>
      <c r="B1947" s="4"/>
      <c r="C1947" s="4"/>
      <c r="D1947" s="4"/>
      <c r="E1947" s="4"/>
      <c r="G1947" s="4"/>
      <c r="I1947" s="4"/>
    </row>
    <row r="1948" spans="1:9">
      <c r="A1948" s="4"/>
      <c r="B1948" s="4" t="s">
        <v>418</v>
      </c>
      <c r="C1948" s="4"/>
      <c r="D1948" s="4"/>
      <c r="E1948" s="4"/>
      <c r="G1948" s="4"/>
      <c r="I1948" s="4"/>
    </row>
    <row r="1949" spans="1:9">
      <c r="A1949" s="4"/>
      <c r="B1949" s="4" t="s">
        <v>419</v>
      </c>
      <c r="C1949" s="15">
        <v>5</v>
      </c>
      <c r="D1949" s="4" t="s">
        <v>61</v>
      </c>
      <c r="E1949" s="7">
        <v>30412027.102770701</v>
      </c>
      <c r="F1949" s="12">
        <v>1520601.35513854</v>
      </c>
      <c r="G1949" s="4"/>
      <c r="I1949" s="7">
        <f>PRODUCT(F1949,G1949)</f>
        <v>1520601.35513854</v>
      </c>
    </row>
    <row r="1950" spans="1:9">
      <c r="A1950" s="4"/>
      <c r="B1950" s="4" t="s">
        <v>420</v>
      </c>
      <c r="C1950" s="15">
        <v>1</v>
      </c>
      <c r="D1950" s="4" t="s">
        <v>61</v>
      </c>
      <c r="E1950" s="7">
        <v>32653224.364467598</v>
      </c>
      <c r="F1950" s="12">
        <v>318939.243644676</v>
      </c>
      <c r="G1950" s="4"/>
      <c r="I1950" s="7">
        <f>PRODUCT(F1950,G1950)</f>
        <v>318939.243644676</v>
      </c>
    </row>
    <row r="1951" spans="1:9">
      <c r="A1951" s="4"/>
      <c r="B1951" s="4" t="s">
        <v>421</v>
      </c>
      <c r="C1951" s="4"/>
      <c r="D1951" s="4" t="s">
        <v>422</v>
      </c>
      <c r="E1951" s="4"/>
      <c r="G1951" s="4"/>
      <c r="I1951" s="7">
        <f>PRODUCT(F1951,G1951)</f>
        <v>0</v>
      </c>
    </row>
    <row r="1952" spans="1:9">
      <c r="A1952" s="4"/>
      <c r="B1952" s="4"/>
      <c r="C1952" s="4"/>
      <c r="D1952" s="4"/>
      <c r="E1952" s="4"/>
      <c r="G1952" s="4"/>
      <c r="I1952" s="4"/>
    </row>
    <row r="1953" spans="1:9">
      <c r="A1953" s="4"/>
      <c r="B1953" s="4" t="s">
        <v>423</v>
      </c>
      <c r="C1953" s="7">
        <v>88535</v>
      </c>
      <c r="D1953" s="4" t="s">
        <v>32</v>
      </c>
      <c r="E1953" s="7">
        <v>300.22025252481598</v>
      </c>
      <c r="F1953" s="12">
        <v>26580000.057284601</v>
      </c>
      <c r="G1953" s="4"/>
      <c r="I1953" s="12">
        <v>26580000.057284601</v>
      </c>
    </row>
    <row r="1954" spans="1:9">
      <c r="A1954" s="4"/>
      <c r="B1954" s="4"/>
      <c r="C1954" s="4"/>
      <c r="D1954" s="4"/>
      <c r="E1954" s="4"/>
      <c r="G1954" s="4"/>
      <c r="I1954" s="4"/>
    </row>
    <row r="1955" spans="1:9">
      <c r="A1955" s="4"/>
      <c r="B1955" s="4" t="s">
        <v>424</v>
      </c>
      <c r="C1955" s="4"/>
      <c r="D1955" s="4"/>
      <c r="E1955" s="4"/>
      <c r="G1955" s="4"/>
      <c r="I1955" s="4"/>
    </row>
    <row r="1957" spans="1:9">
      <c r="A1957" s="9"/>
      <c r="B1957" s="9" t="s">
        <v>699</v>
      </c>
    </row>
    <row r="1958" spans="1:9">
      <c r="A1958" s="4"/>
      <c r="B1958" s="4"/>
      <c r="C1958" s="4"/>
      <c r="D1958" s="4"/>
      <c r="E1958" s="4"/>
      <c r="G1958" s="4"/>
      <c r="H1958" s="4"/>
    </row>
    <row r="1959" spans="1:9">
      <c r="A1959" s="4"/>
      <c r="B1959" s="4" t="s">
        <v>428</v>
      </c>
      <c r="C1959" s="4"/>
      <c r="D1959" s="4"/>
      <c r="E1959" s="4"/>
      <c r="G1959" s="4"/>
      <c r="H1959" s="4"/>
    </row>
    <row r="1960" spans="1:9">
      <c r="A1960" s="4"/>
      <c r="B1960" s="4" t="s">
        <v>700</v>
      </c>
      <c r="C1960" s="7">
        <v>500</v>
      </c>
      <c r="D1960" s="4" t="s">
        <v>32</v>
      </c>
      <c r="E1960" s="7">
        <v>3210</v>
      </c>
      <c r="F1960" s="7">
        <f>C1960*E1960</f>
        <v>1605000</v>
      </c>
      <c r="G1960" s="4"/>
      <c r="H1960" s="7">
        <f>PRODUCT(F1960,G1960)</f>
        <v>1605000</v>
      </c>
    </row>
    <row r="1961" spans="1:9">
      <c r="A1961" s="4"/>
      <c r="B1961" s="4" t="s">
        <v>432</v>
      </c>
      <c r="C1961" s="7">
        <v>500</v>
      </c>
      <c r="D1961" s="4" t="s">
        <v>32</v>
      </c>
      <c r="E1961" s="7">
        <v>3210</v>
      </c>
      <c r="F1961" s="12">
        <v>1605000</v>
      </c>
      <c r="G1961" s="4"/>
      <c r="H1961" s="12">
        <v>1605000</v>
      </c>
    </row>
    <row r="1962" spans="1:9">
      <c r="A1962" s="4"/>
      <c r="B1962" s="4" t="s">
        <v>691</v>
      </c>
      <c r="C1962" s="4"/>
      <c r="D1962" s="4"/>
      <c r="E1962" s="4"/>
      <c r="G1962" s="4"/>
      <c r="H1962" s="4"/>
    </row>
    <row r="1963" spans="1:9">
      <c r="A1963" s="4"/>
      <c r="B1963" s="4" t="s">
        <v>446</v>
      </c>
      <c r="C1963" s="7">
        <v>700</v>
      </c>
      <c r="D1963" s="4" t="s">
        <v>32</v>
      </c>
      <c r="E1963" s="7">
        <v>150</v>
      </c>
      <c r="F1963" s="7">
        <f>C1963*E1963</f>
        <v>105000</v>
      </c>
      <c r="G1963" s="4"/>
      <c r="H1963" s="7">
        <f>PRODUCT(F1963,G1963)</f>
        <v>105000</v>
      </c>
    </row>
    <row r="1964" spans="1:9">
      <c r="A1964" s="4"/>
      <c r="B1964" s="4" t="s">
        <v>434</v>
      </c>
      <c r="C1964" s="7">
        <v>1</v>
      </c>
      <c r="D1964" s="4" t="s">
        <v>44</v>
      </c>
      <c r="E1964" s="7">
        <v>75000</v>
      </c>
      <c r="F1964" s="7">
        <f>C1964*E1964</f>
        <v>75000</v>
      </c>
      <c r="G1964" s="4"/>
      <c r="H1964" s="7">
        <f>PRODUCT(F1964,G1964)</f>
        <v>75000</v>
      </c>
    </row>
    <row r="1965" spans="1:9">
      <c r="A1965" s="4"/>
      <c r="B1965" s="4" t="s">
        <v>436</v>
      </c>
      <c r="C1965" s="7">
        <v>130</v>
      </c>
      <c r="D1965" s="4" t="s">
        <v>32</v>
      </c>
      <c r="E1965" s="7">
        <v>500</v>
      </c>
      <c r="F1965" s="7">
        <f>C1965*E1965</f>
        <v>65000</v>
      </c>
      <c r="G1965" s="4"/>
      <c r="H1965" s="7">
        <f>PRODUCT(F1965,G1965)</f>
        <v>65000</v>
      </c>
    </row>
    <row r="1966" spans="1:9">
      <c r="A1966" s="4"/>
      <c r="B1966" s="4" t="s">
        <v>437</v>
      </c>
      <c r="C1966" s="7">
        <v>500</v>
      </c>
      <c r="D1966" s="4" t="s">
        <v>32</v>
      </c>
      <c r="E1966" s="7">
        <v>3700</v>
      </c>
      <c r="F1966" s="12">
        <v>1850000</v>
      </c>
      <c r="G1966" s="4"/>
      <c r="H1966" s="12">
        <v>1850000</v>
      </c>
    </row>
    <row r="1967" spans="1:9">
      <c r="B1967" s="5" t="s">
        <v>701</v>
      </c>
      <c r="C1967" s="8">
        <v>500</v>
      </c>
      <c r="D1967" s="5" t="s">
        <v>32</v>
      </c>
      <c r="E1967" s="8">
        <v>3700</v>
      </c>
      <c r="F1967" s="8">
        <f>SUM(H1939:H1960,H1962:H1965,H1967:H1967)</f>
        <v>1850000</v>
      </c>
      <c r="G1967" s="5"/>
      <c r="I1967" s="8">
        <f>PRODUCT(F1967,G1967)</f>
        <v>1850000</v>
      </c>
    </row>
    <row r="1969" spans="1:9">
      <c r="A1969" s="9"/>
      <c r="B1969" s="9" t="s">
        <v>702</v>
      </c>
    </row>
    <row r="1970" spans="1:9">
      <c r="A1970" s="4"/>
      <c r="B1970" s="4"/>
      <c r="C1970" s="4"/>
      <c r="D1970" s="4"/>
      <c r="E1970" s="4"/>
      <c r="G1970" s="4"/>
      <c r="H1970" s="4"/>
    </row>
    <row r="1971" spans="1:9">
      <c r="A1971" s="4"/>
      <c r="B1971" s="4" t="s">
        <v>441</v>
      </c>
      <c r="C1971" s="4"/>
      <c r="D1971" s="4"/>
      <c r="E1971" s="4"/>
      <c r="G1971" s="4"/>
      <c r="H1971" s="4"/>
    </row>
    <row r="1972" spans="1:9">
      <c r="A1972" s="4"/>
      <c r="B1972" s="4" t="s">
        <v>703</v>
      </c>
      <c r="C1972" s="4"/>
      <c r="D1972" s="4"/>
      <c r="E1972" s="4"/>
      <c r="G1972" s="4"/>
      <c r="H1972" s="4"/>
    </row>
    <row r="1973" spans="1:9">
      <c r="A1973" s="4"/>
      <c r="B1973" s="4" t="s">
        <v>704</v>
      </c>
      <c r="C1973" s="7">
        <v>5760</v>
      </c>
      <c r="D1973" s="4" t="s">
        <v>32</v>
      </c>
      <c r="E1973" s="7">
        <v>4810</v>
      </c>
      <c r="F1973" s="7">
        <f>C1973*E1973</f>
        <v>27705600</v>
      </c>
      <c r="G1973" s="4"/>
      <c r="H1973" s="7">
        <f>PRODUCT(F1973,G1973)</f>
        <v>27705600</v>
      </c>
    </row>
    <row r="1974" spans="1:9">
      <c r="A1974" s="4"/>
      <c r="B1974" s="4" t="s">
        <v>444</v>
      </c>
      <c r="C1974" s="7">
        <v>1440</v>
      </c>
      <c r="D1974" s="4" t="s">
        <v>32</v>
      </c>
      <c r="E1974" s="7">
        <v>3132</v>
      </c>
      <c r="F1974" s="7">
        <f>C1974*E1974</f>
        <v>4510080</v>
      </c>
      <c r="G1974" s="4"/>
      <c r="H1974" s="7">
        <f>PRODUCT(F1974,G1974)</f>
        <v>4510080</v>
      </c>
    </row>
    <row r="1975" spans="1:9">
      <c r="A1975" s="4"/>
      <c r="B1975" s="4" t="s">
        <v>445</v>
      </c>
      <c r="C1975" s="7">
        <v>7200</v>
      </c>
      <c r="D1975" s="4" t="s">
        <v>32</v>
      </c>
      <c r="E1975" s="7">
        <v>4474.3999999999996</v>
      </c>
      <c r="F1975" s="12">
        <v>32215680</v>
      </c>
      <c r="G1975" s="4"/>
      <c r="H1975" s="12">
        <v>32215680</v>
      </c>
    </row>
    <row r="1976" spans="1:9">
      <c r="A1976" s="4"/>
      <c r="B1976" s="4" t="s">
        <v>433</v>
      </c>
      <c r="C1976" s="4"/>
      <c r="D1976" s="4"/>
      <c r="E1976" s="4"/>
      <c r="G1976" s="4"/>
      <c r="H1976" s="4"/>
    </row>
    <row r="1977" spans="1:9">
      <c r="A1977" s="4"/>
      <c r="B1977" s="4" t="s">
        <v>446</v>
      </c>
      <c r="C1977" s="7">
        <v>1700</v>
      </c>
      <c r="D1977" s="4" t="s">
        <v>32</v>
      </c>
      <c r="E1977" s="7">
        <v>150</v>
      </c>
      <c r="F1977" s="7">
        <f>C1977*E1977</f>
        <v>255000</v>
      </c>
      <c r="G1977" s="4"/>
      <c r="H1977" s="7">
        <f>PRODUCT(F1977,G1977)</f>
        <v>255000</v>
      </c>
    </row>
    <row r="1978" spans="1:9">
      <c r="A1978" s="4"/>
      <c r="B1978" s="4" t="s">
        <v>705</v>
      </c>
      <c r="C1978" s="7">
        <v>2951</v>
      </c>
      <c r="D1978" s="4" t="s">
        <v>32</v>
      </c>
      <c r="E1978" s="7">
        <v>750</v>
      </c>
      <c r="F1978" s="7">
        <f>C1978*E1978</f>
        <v>2213250</v>
      </c>
      <c r="G1978" s="4"/>
      <c r="H1978" s="7">
        <f>PRODUCT(F1978,G1978)</f>
        <v>2213250</v>
      </c>
    </row>
    <row r="1979" spans="1:9">
      <c r="A1979" s="4"/>
      <c r="B1979" s="4" t="s">
        <v>447</v>
      </c>
      <c r="C1979" s="7">
        <v>7200</v>
      </c>
      <c r="D1979" s="4" t="s">
        <v>32</v>
      </c>
      <c r="E1979" s="7">
        <v>100</v>
      </c>
      <c r="F1979" s="7">
        <f>C1979*E1979</f>
        <v>720000</v>
      </c>
      <c r="G1979" s="4"/>
      <c r="H1979" s="7">
        <f>PRODUCT(F1979,G1979)</f>
        <v>720000</v>
      </c>
    </row>
    <row r="1980" spans="1:9">
      <c r="A1980" s="4"/>
      <c r="B1980" s="4" t="s">
        <v>434</v>
      </c>
      <c r="C1980" s="7">
        <v>1</v>
      </c>
      <c r="D1980" s="4" t="s">
        <v>44</v>
      </c>
      <c r="E1980" s="7">
        <v>200000</v>
      </c>
      <c r="F1980" s="7">
        <f>C1980*E1980</f>
        <v>200000</v>
      </c>
      <c r="G1980" s="4"/>
      <c r="H1980" s="7">
        <f>PRODUCT(F1980,G1980)</f>
        <v>200000</v>
      </c>
    </row>
    <row r="1981" spans="1:9">
      <c r="A1981" s="4"/>
      <c r="B1981" s="4" t="s">
        <v>448</v>
      </c>
      <c r="C1981" s="7">
        <v>120</v>
      </c>
      <c r="D1981" s="4" t="s">
        <v>46</v>
      </c>
      <c r="E1981" s="7">
        <v>30000</v>
      </c>
      <c r="F1981" s="7">
        <f>C1981*E1981</f>
        <v>3600000</v>
      </c>
      <c r="G1981" s="4"/>
      <c r="H1981" s="7">
        <f>PRODUCT(F1981,G1981)</f>
        <v>3600000</v>
      </c>
    </row>
    <row r="1982" spans="1:9">
      <c r="A1982" s="4"/>
      <c r="B1982" s="4" t="s">
        <v>445</v>
      </c>
      <c r="C1982" s="7">
        <v>7200</v>
      </c>
      <c r="D1982" s="4" t="s">
        <v>32</v>
      </c>
      <c r="E1982" s="7">
        <v>5444.9902777777797</v>
      </c>
      <c r="F1982" s="12">
        <v>39203930</v>
      </c>
      <c r="G1982" s="4"/>
      <c r="H1982" s="12">
        <v>39203930</v>
      </c>
    </row>
    <row r="1983" spans="1:9">
      <c r="B1983" s="5" t="s">
        <v>706</v>
      </c>
      <c r="C1983" s="8">
        <v>7200</v>
      </c>
      <c r="D1983" s="5" t="s">
        <v>32</v>
      </c>
      <c r="E1983" s="8">
        <v>5444.9902777777797</v>
      </c>
      <c r="F1983" s="8">
        <f>SUM(H1970:H1974,H1976:H1981,H1983:H1983)</f>
        <v>39203930</v>
      </c>
      <c r="G1983" s="5"/>
      <c r="I1983" s="8">
        <f>PRODUCT(F1983,G1983)</f>
        <v>39203930</v>
      </c>
    </row>
    <row r="1985" spans="1:9">
      <c r="A1985" s="9"/>
      <c r="B1985" s="9" t="s">
        <v>707</v>
      </c>
    </row>
    <row r="1986" spans="1:9">
      <c r="A1986" s="4"/>
      <c r="B1986" s="4"/>
      <c r="C1986" s="4"/>
      <c r="D1986" s="4"/>
      <c r="E1986" s="4"/>
      <c r="G1986" s="4"/>
      <c r="H1986" s="4"/>
    </row>
    <row r="1987" spans="1:9">
      <c r="A1987" s="4"/>
      <c r="B1987" s="4" t="s">
        <v>452</v>
      </c>
      <c r="C1987" s="4"/>
      <c r="D1987" s="4"/>
      <c r="E1987" s="4"/>
      <c r="G1987" s="4"/>
      <c r="H1987" s="4"/>
    </row>
    <row r="1988" spans="1:9">
      <c r="A1988" s="4"/>
      <c r="B1988" s="4" t="s">
        <v>708</v>
      </c>
      <c r="C1988" s="7">
        <v>1500</v>
      </c>
      <c r="D1988" s="4" t="s">
        <v>32</v>
      </c>
      <c r="E1988" s="7">
        <v>5090</v>
      </c>
      <c r="F1988" s="7">
        <f>C1988*E1988</f>
        <v>7635000</v>
      </c>
      <c r="G1988" s="4"/>
      <c r="H1988" s="7">
        <f>PRODUCT(F1988,G1988)</f>
        <v>7635000</v>
      </c>
    </row>
    <row r="1989" spans="1:9">
      <c r="A1989" s="4"/>
      <c r="B1989" s="4" t="s">
        <v>456</v>
      </c>
      <c r="C1989" s="7">
        <v>1500</v>
      </c>
      <c r="D1989" s="4" t="s">
        <v>32</v>
      </c>
      <c r="E1989" s="7">
        <v>5090</v>
      </c>
      <c r="F1989" s="12">
        <v>7635000</v>
      </c>
      <c r="G1989" s="4"/>
      <c r="H1989" s="12">
        <v>7635000</v>
      </c>
    </row>
    <row r="1990" spans="1:9">
      <c r="A1990" s="4"/>
      <c r="B1990" s="4" t="s">
        <v>433</v>
      </c>
      <c r="C1990" s="4"/>
      <c r="D1990" s="4"/>
      <c r="E1990" s="4"/>
      <c r="G1990" s="4"/>
      <c r="H1990" s="4"/>
    </row>
    <row r="1991" spans="1:9">
      <c r="A1991" s="4"/>
      <c r="B1991" s="4" t="s">
        <v>446</v>
      </c>
      <c r="C1991" s="7">
        <v>700</v>
      </c>
      <c r="D1991" s="4" t="s">
        <v>32</v>
      </c>
      <c r="E1991" s="7">
        <v>150</v>
      </c>
      <c r="F1991" s="7">
        <f>C1991*E1991</f>
        <v>105000</v>
      </c>
      <c r="G1991" s="4"/>
      <c r="H1991" s="7">
        <f>PRODUCT(F1991,G1991)</f>
        <v>105000</v>
      </c>
    </row>
    <row r="1992" spans="1:9">
      <c r="A1992" s="4"/>
      <c r="B1992" s="4" t="s">
        <v>447</v>
      </c>
      <c r="C1992" s="7">
        <v>1500</v>
      </c>
      <c r="D1992" s="4" t="s">
        <v>32</v>
      </c>
      <c r="E1992" s="7">
        <v>100</v>
      </c>
      <c r="F1992" s="7">
        <f>C1992*E1992</f>
        <v>150000</v>
      </c>
      <c r="G1992" s="4"/>
      <c r="H1992" s="7">
        <f>PRODUCT(F1992,G1992)</f>
        <v>150000</v>
      </c>
    </row>
    <row r="1993" spans="1:9">
      <c r="A1993" s="4"/>
      <c r="B1993" s="4" t="s">
        <v>434</v>
      </c>
      <c r="C1993" s="7">
        <v>1</v>
      </c>
      <c r="D1993" s="4" t="s">
        <v>44</v>
      </c>
      <c r="E1993" s="7">
        <v>100000</v>
      </c>
      <c r="F1993" s="7">
        <f>C1993*E1993</f>
        <v>100000</v>
      </c>
      <c r="G1993" s="4"/>
      <c r="H1993" s="7">
        <f>PRODUCT(F1993,G1993)</f>
        <v>100000</v>
      </c>
    </row>
    <row r="1994" spans="1:9">
      <c r="A1994" s="4"/>
      <c r="B1994" s="4" t="s">
        <v>456</v>
      </c>
      <c r="C1994" s="7">
        <v>1500</v>
      </c>
      <c r="D1994" s="4" t="s">
        <v>32</v>
      </c>
      <c r="E1994" s="7">
        <v>5326.6666666666697</v>
      </c>
      <c r="F1994" s="12">
        <v>7990000</v>
      </c>
      <c r="G1994" s="4"/>
      <c r="H1994" s="12">
        <v>7990000</v>
      </c>
    </row>
    <row r="1995" spans="1:9">
      <c r="B1995" s="5" t="s">
        <v>709</v>
      </c>
      <c r="C1995" s="8">
        <v>1500</v>
      </c>
      <c r="D1995" s="5" t="s">
        <v>32</v>
      </c>
      <c r="E1995" s="8">
        <v>5326.6666666666697</v>
      </c>
      <c r="F1995" s="8">
        <f>SUM(H1986:H1988,H1990:H1993,H1995:H1995)</f>
        <v>7990000</v>
      </c>
      <c r="G1995" s="5"/>
      <c r="I1995" s="8">
        <f>PRODUCT(F1995,G1995)</f>
        <v>7990000</v>
      </c>
    </row>
    <row r="1997" spans="1:9">
      <c r="A1997" s="9"/>
      <c r="B1997" s="9" t="s">
        <v>710</v>
      </c>
    </row>
    <row r="1998" spans="1:9">
      <c r="A1998" s="4"/>
      <c r="B1998" s="4"/>
      <c r="C1998" s="4"/>
      <c r="D1998" s="4"/>
      <c r="E1998" s="4"/>
      <c r="G1998" s="4"/>
      <c r="H1998" s="4"/>
    </row>
    <row r="1999" spans="1:9">
      <c r="A1999" s="4"/>
      <c r="B1999" s="4" t="s">
        <v>461</v>
      </c>
      <c r="C1999" s="4"/>
      <c r="D1999" s="4"/>
      <c r="E1999" s="4"/>
      <c r="G1999" s="4"/>
      <c r="H1999" s="4"/>
    </row>
    <row r="2000" spans="1:9">
      <c r="A2000" s="4"/>
      <c r="B2000" s="4" t="s">
        <v>594</v>
      </c>
      <c r="C2000" s="7">
        <v>5200</v>
      </c>
      <c r="D2000" s="4" t="s">
        <v>32</v>
      </c>
      <c r="E2000" s="7">
        <v>4160</v>
      </c>
      <c r="F2000" s="7">
        <f>C2000*E2000</f>
        <v>21632000</v>
      </c>
      <c r="G2000" s="4"/>
      <c r="H2000" s="7">
        <f>PRODUCT(F2000,G2000)</f>
        <v>21632000</v>
      </c>
    </row>
    <row r="2001" spans="1:9">
      <c r="A2001" s="4"/>
      <c r="B2001" s="4" t="s">
        <v>711</v>
      </c>
      <c r="C2001" s="7">
        <v>425</v>
      </c>
      <c r="D2001" s="4" t="s">
        <v>32</v>
      </c>
      <c r="E2001" s="7">
        <v>3500</v>
      </c>
      <c r="F2001" s="7">
        <f>C2001*E2001</f>
        <v>1487500</v>
      </c>
      <c r="G2001" s="4"/>
      <c r="H2001" s="7">
        <f>PRODUCT(F2001,G2001)</f>
        <v>1487500</v>
      </c>
    </row>
    <row r="2002" spans="1:9">
      <c r="A2002" s="4"/>
      <c r="B2002" s="4" t="s">
        <v>482</v>
      </c>
      <c r="C2002" s="7">
        <v>6650</v>
      </c>
      <c r="D2002" s="4" t="s">
        <v>32</v>
      </c>
      <c r="E2002" s="7">
        <v>1340</v>
      </c>
      <c r="F2002" s="7">
        <f>C2002*E2002</f>
        <v>8911000</v>
      </c>
      <c r="G2002" s="4"/>
      <c r="H2002" s="7">
        <f>PRODUCT(F2002,G2002)</f>
        <v>8911000</v>
      </c>
    </row>
    <row r="2003" spans="1:9">
      <c r="A2003" s="4"/>
      <c r="B2003" s="4" t="s">
        <v>712</v>
      </c>
      <c r="C2003" s="7">
        <v>75</v>
      </c>
      <c r="D2003" s="4" t="s">
        <v>32</v>
      </c>
      <c r="E2003" s="7">
        <v>2610</v>
      </c>
      <c r="F2003" s="7">
        <f>C2003*E2003</f>
        <v>195750</v>
      </c>
      <c r="G2003" s="4"/>
      <c r="H2003" s="7">
        <f>PRODUCT(F2003,G2003)</f>
        <v>195750</v>
      </c>
    </row>
    <row r="2004" spans="1:9">
      <c r="A2004" s="4"/>
      <c r="B2004" s="4" t="s">
        <v>462</v>
      </c>
      <c r="C2004" s="7">
        <v>12350</v>
      </c>
      <c r="D2004" s="4" t="s">
        <v>32</v>
      </c>
      <c r="E2004" s="7">
        <v>2609.4129554655901</v>
      </c>
      <c r="F2004" s="12">
        <v>32226250</v>
      </c>
      <c r="G2004" s="4"/>
      <c r="H2004" s="12">
        <v>32226250</v>
      </c>
    </row>
    <row r="2005" spans="1:9">
      <c r="A2005" s="4"/>
      <c r="B2005" s="4" t="s">
        <v>691</v>
      </c>
      <c r="C2005" s="4"/>
      <c r="D2005" s="4"/>
      <c r="E2005" s="4"/>
      <c r="G2005" s="4"/>
      <c r="H2005" s="4"/>
    </row>
    <row r="2006" spans="1:9">
      <c r="A2006" s="4"/>
      <c r="B2006" s="4" t="s">
        <v>446</v>
      </c>
      <c r="C2006" s="7">
        <v>2800</v>
      </c>
      <c r="D2006" s="4" t="s">
        <v>32</v>
      </c>
      <c r="E2006" s="7">
        <v>150</v>
      </c>
      <c r="F2006" s="7">
        <f>C2006*E2006</f>
        <v>420000</v>
      </c>
      <c r="G2006" s="4"/>
      <c r="H2006" s="7">
        <f>PRODUCT(F2006,G2006)</f>
        <v>420000</v>
      </c>
    </row>
    <row r="2007" spans="1:9">
      <c r="A2007" s="4"/>
      <c r="B2007" s="4" t="s">
        <v>485</v>
      </c>
      <c r="C2007" s="7">
        <v>9860.4</v>
      </c>
      <c r="D2007" s="4" t="s">
        <v>398</v>
      </c>
      <c r="E2007" s="7">
        <v>200</v>
      </c>
      <c r="F2007" s="7">
        <f>C2007*E2007</f>
        <v>1972080</v>
      </c>
      <c r="G2007" s="4"/>
      <c r="H2007" s="7">
        <f>PRODUCT(F2007,G2007)</f>
        <v>1972080</v>
      </c>
    </row>
    <row r="2008" spans="1:9">
      <c r="A2008" s="4"/>
      <c r="B2008" s="4" t="s">
        <v>434</v>
      </c>
      <c r="C2008" s="7">
        <v>1</v>
      </c>
      <c r="D2008" s="4" t="s">
        <v>44</v>
      </c>
      <c r="E2008" s="7">
        <v>200000</v>
      </c>
      <c r="F2008" s="7">
        <f>C2008*E2008</f>
        <v>200000</v>
      </c>
      <c r="G2008" s="4"/>
      <c r="H2008" s="7">
        <f>PRODUCT(F2008,G2008)</f>
        <v>200000</v>
      </c>
    </row>
    <row r="2009" spans="1:9">
      <c r="A2009" s="4"/>
      <c r="B2009" s="4" t="s">
        <v>436</v>
      </c>
      <c r="C2009" s="7">
        <v>130</v>
      </c>
      <c r="D2009" s="4" t="s">
        <v>32</v>
      </c>
      <c r="E2009" s="7">
        <v>500</v>
      </c>
      <c r="F2009" s="7">
        <f>C2009*E2009</f>
        <v>65000</v>
      </c>
      <c r="G2009" s="4"/>
      <c r="H2009" s="7">
        <f>PRODUCT(F2009,G2009)</f>
        <v>65000</v>
      </c>
    </row>
    <row r="2010" spans="1:9">
      <c r="A2010" s="4"/>
      <c r="B2010" s="4" t="s">
        <v>463</v>
      </c>
      <c r="C2010" s="7">
        <v>12350</v>
      </c>
      <c r="D2010" s="4" t="s">
        <v>32</v>
      </c>
      <c r="E2010" s="7">
        <v>2824.5611336032398</v>
      </c>
      <c r="F2010" s="12">
        <v>34883330</v>
      </c>
      <c r="G2010" s="4"/>
      <c r="H2010" s="12">
        <v>34883330</v>
      </c>
    </row>
    <row r="2011" spans="1:9">
      <c r="B2011" s="5" t="s">
        <v>713</v>
      </c>
      <c r="C2011" s="8">
        <v>12350</v>
      </c>
      <c r="D2011" s="5" t="s">
        <v>32</v>
      </c>
      <c r="E2011" s="8">
        <v>2824.5611336032398</v>
      </c>
      <c r="F2011" s="8">
        <f>SUM(H1998:H2003,H2005:H2009,H2011:H2011)</f>
        <v>34883330</v>
      </c>
      <c r="G2011" s="5"/>
      <c r="I2011" s="8">
        <f>PRODUCT(F2011,G2011)</f>
        <v>34883330</v>
      </c>
    </row>
    <row r="2013" spans="1:9">
      <c r="A2013" s="9"/>
      <c r="B2013" s="9" t="s">
        <v>714</v>
      </c>
    </row>
    <row r="2014" spans="1:9">
      <c r="A2014" s="4"/>
      <c r="B2014" s="4"/>
      <c r="C2014" s="4"/>
      <c r="D2014" s="4"/>
      <c r="E2014" s="4"/>
      <c r="G2014" s="4"/>
      <c r="H2014" s="4"/>
    </row>
    <row r="2015" spans="1:9">
      <c r="A2015" s="4"/>
      <c r="B2015" s="4" t="s">
        <v>464</v>
      </c>
      <c r="C2015" s="4"/>
      <c r="D2015" s="4"/>
      <c r="E2015" s="4"/>
      <c r="G2015" s="4"/>
      <c r="H2015" s="4"/>
    </row>
    <row r="2016" spans="1:9">
      <c r="A2016" s="4"/>
      <c r="B2016" s="4" t="s">
        <v>715</v>
      </c>
      <c r="C2016" s="7">
        <v>1200</v>
      </c>
      <c r="D2016" s="4" t="s">
        <v>32</v>
      </c>
      <c r="E2016" s="7">
        <v>3550</v>
      </c>
      <c r="F2016" s="7">
        <f>C2016*E2016</f>
        <v>4260000</v>
      </c>
      <c r="G2016" s="4"/>
      <c r="H2016" s="7">
        <f>PRODUCT(F2016,G2016)</f>
        <v>4260000</v>
      </c>
    </row>
    <row r="2017" spans="1:9">
      <c r="A2017" s="4"/>
      <c r="B2017" s="4" t="s">
        <v>465</v>
      </c>
      <c r="C2017" s="7">
        <v>1200</v>
      </c>
      <c r="D2017" s="4" t="s">
        <v>32</v>
      </c>
      <c r="E2017" s="7">
        <v>3550</v>
      </c>
      <c r="F2017" s="12">
        <v>4260000</v>
      </c>
      <c r="G2017" s="4"/>
      <c r="H2017" s="12">
        <v>4260000</v>
      </c>
    </row>
    <row r="2018" spans="1:9">
      <c r="A2018" s="4"/>
      <c r="B2018" s="4" t="s">
        <v>691</v>
      </c>
      <c r="C2018" s="4"/>
      <c r="D2018" s="4"/>
      <c r="E2018" s="4"/>
      <c r="G2018" s="4"/>
      <c r="H2018" s="4"/>
    </row>
    <row r="2019" spans="1:9">
      <c r="A2019" s="4"/>
      <c r="B2019" s="4" t="s">
        <v>446</v>
      </c>
      <c r="C2019" s="7">
        <v>768</v>
      </c>
      <c r="D2019" s="4" t="s">
        <v>32</v>
      </c>
      <c r="E2019" s="7">
        <v>150</v>
      </c>
      <c r="F2019" s="7">
        <f>C2019*E2019</f>
        <v>115200</v>
      </c>
      <c r="G2019" s="4"/>
      <c r="H2019" s="7">
        <f>PRODUCT(F2019,G2019)</f>
        <v>115200</v>
      </c>
    </row>
    <row r="2020" spans="1:9">
      <c r="A2020" s="4"/>
      <c r="B2020" s="4" t="s">
        <v>434</v>
      </c>
      <c r="C2020" s="7">
        <v>1</v>
      </c>
      <c r="D2020" s="4" t="s">
        <v>44</v>
      </c>
      <c r="E2020" s="7">
        <v>75000</v>
      </c>
      <c r="F2020" s="7">
        <f>C2020*E2020</f>
        <v>75000</v>
      </c>
      <c r="G2020" s="4"/>
      <c r="H2020" s="7">
        <f>PRODUCT(F2020,G2020)</f>
        <v>75000</v>
      </c>
    </row>
    <row r="2021" spans="1:9">
      <c r="A2021" s="4"/>
      <c r="B2021" s="4" t="s">
        <v>436</v>
      </c>
      <c r="C2021" s="7">
        <v>130</v>
      </c>
      <c r="D2021" s="4" t="s">
        <v>32</v>
      </c>
      <c r="E2021" s="7">
        <v>500</v>
      </c>
      <c r="F2021" s="7">
        <f>C2021*E2021</f>
        <v>65000</v>
      </c>
      <c r="G2021" s="4"/>
      <c r="H2021" s="7">
        <f>PRODUCT(F2021,G2021)</f>
        <v>65000</v>
      </c>
    </row>
    <row r="2022" spans="1:9">
      <c r="A2022" s="4"/>
      <c r="B2022" s="4" t="s">
        <v>466</v>
      </c>
      <c r="C2022" s="7">
        <v>1200</v>
      </c>
      <c r="D2022" s="4" t="s">
        <v>32</v>
      </c>
      <c r="E2022" s="7">
        <v>3762.6666666666702</v>
      </c>
      <c r="F2022" s="12">
        <v>4515200</v>
      </c>
      <c r="G2022" s="4"/>
      <c r="H2022" s="12">
        <v>4515200</v>
      </c>
    </row>
    <row r="2023" spans="1:9">
      <c r="B2023" s="5" t="s">
        <v>716</v>
      </c>
      <c r="C2023" s="8">
        <v>1200</v>
      </c>
      <c r="D2023" s="5" t="s">
        <v>32</v>
      </c>
      <c r="E2023" s="8">
        <v>3762.6666666666702</v>
      </c>
      <c r="F2023" s="8">
        <f>SUM(H2014:H2016,H2018:H2021,H2023:H2023)</f>
        <v>4515200</v>
      </c>
      <c r="G2023" s="5"/>
      <c r="I2023" s="8">
        <f>PRODUCT(F2023,G2023)</f>
        <v>4515200</v>
      </c>
    </row>
    <row r="2025" spans="1:9">
      <c r="A2025" s="9"/>
      <c r="B2025" s="9" t="s">
        <v>717</v>
      </c>
    </row>
    <row r="2026" spans="1:9">
      <c r="A2026" s="4"/>
      <c r="B2026" s="4"/>
      <c r="C2026" s="4"/>
      <c r="D2026" s="4"/>
      <c r="E2026" s="4"/>
      <c r="G2026" s="4"/>
      <c r="H2026" s="4"/>
    </row>
    <row r="2027" spans="1:9">
      <c r="A2027" s="4"/>
      <c r="B2027" s="4" t="s">
        <v>592</v>
      </c>
      <c r="C2027" s="4"/>
      <c r="D2027" s="4"/>
      <c r="E2027" s="4"/>
      <c r="G2027" s="4"/>
      <c r="H2027" s="4"/>
    </row>
    <row r="2028" spans="1:9">
      <c r="A2028" s="4"/>
      <c r="B2028" s="4" t="s">
        <v>718</v>
      </c>
      <c r="C2028" s="7">
        <v>400</v>
      </c>
      <c r="D2028" s="4" t="s">
        <v>32</v>
      </c>
      <c r="E2028" s="7">
        <v>3960</v>
      </c>
      <c r="F2028" s="7">
        <f>C2028*E2028</f>
        <v>1584000</v>
      </c>
      <c r="G2028" s="4"/>
      <c r="H2028" s="7">
        <f>PRODUCT(F2028,G2028)</f>
        <v>1584000</v>
      </c>
    </row>
    <row r="2029" spans="1:9">
      <c r="A2029" s="4"/>
      <c r="B2029" s="4" t="s">
        <v>483</v>
      </c>
      <c r="C2029" s="7">
        <v>400</v>
      </c>
      <c r="D2029" s="4" t="s">
        <v>32</v>
      </c>
      <c r="E2029" s="7">
        <v>3960</v>
      </c>
      <c r="F2029" s="12">
        <v>1584000</v>
      </c>
      <c r="G2029" s="4"/>
      <c r="H2029" s="12">
        <v>1584000</v>
      </c>
    </row>
    <row r="2030" spans="1:9">
      <c r="A2030" s="4"/>
      <c r="B2030" s="4" t="s">
        <v>691</v>
      </c>
      <c r="C2030" s="4"/>
      <c r="D2030" s="4"/>
      <c r="E2030" s="4"/>
      <c r="G2030" s="4"/>
      <c r="H2030" s="4"/>
    </row>
    <row r="2031" spans="1:9">
      <c r="A2031" s="4"/>
      <c r="B2031" s="4" t="s">
        <v>446</v>
      </c>
      <c r="C2031" s="7">
        <v>280</v>
      </c>
      <c r="D2031" s="4" t="s">
        <v>32</v>
      </c>
      <c r="E2031" s="7">
        <v>150</v>
      </c>
      <c r="F2031" s="7">
        <f>C2031*E2031</f>
        <v>42000</v>
      </c>
      <c r="G2031" s="4"/>
      <c r="H2031" s="7">
        <f>PRODUCT(F2031,G2031)</f>
        <v>42000</v>
      </c>
    </row>
    <row r="2032" spans="1:9">
      <c r="A2032" s="4"/>
      <c r="B2032" s="4" t="s">
        <v>434</v>
      </c>
      <c r="C2032" s="7">
        <v>1</v>
      </c>
      <c r="D2032" s="4" t="s">
        <v>44</v>
      </c>
      <c r="E2032" s="7">
        <v>75000</v>
      </c>
      <c r="F2032" s="7">
        <f>C2032*E2032</f>
        <v>75000</v>
      </c>
      <c r="G2032" s="4"/>
      <c r="H2032" s="7">
        <f>PRODUCT(F2032,G2032)</f>
        <v>75000</v>
      </c>
    </row>
    <row r="2033" spans="1:9">
      <c r="A2033" s="4"/>
      <c r="B2033" s="4" t="s">
        <v>436</v>
      </c>
      <c r="C2033" s="7">
        <v>130</v>
      </c>
      <c r="D2033" s="4" t="s">
        <v>32</v>
      </c>
      <c r="E2033" s="7">
        <v>500</v>
      </c>
      <c r="F2033" s="7">
        <f>C2033*E2033</f>
        <v>65000</v>
      </c>
      <c r="G2033" s="4"/>
      <c r="H2033" s="7">
        <f>PRODUCT(F2033,G2033)</f>
        <v>65000</v>
      </c>
    </row>
    <row r="2034" spans="1:9">
      <c r="A2034" s="4"/>
      <c r="B2034" s="4" t="s">
        <v>486</v>
      </c>
      <c r="C2034" s="7">
        <v>400</v>
      </c>
      <c r="D2034" s="4" t="s">
        <v>32</v>
      </c>
      <c r="E2034" s="7">
        <v>4415</v>
      </c>
      <c r="F2034" s="12">
        <v>1766000</v>
      </c>
      <c r="G2034" s="4"/>
      <c r="H2034" s="12">
        <v>1766000</v>
      </c>
    </row>
    <row r="2035" spans="1:9">
      <c r="B2035" s="5" t="s">
        <v>719</v>
      </c>
      <c r="C2035" s="8">
        <v>400</v>
      </c>
      <c r="D2035" s="5" t="s">
        <v>32</v>
      </c>
      <c r="E2035" s="8">
        <v>4415</v>
      </c>
      <c r="F2035" s="8">
        <f>SUM(H2026:H2028,H2030:H2033,H2035:H2035)</f>
        <v>1766000</v>
      </c>
      <c r="G2035" s="5"/>
      <c r="I2035" s="8">
        <f>PRODUCT(F2035,G2035)</f>
        <v>1766000</v>
      </c>
    </row>
    <row r="2037" spans="1:9">
      <c r="A2037" s="9"/>
      <c r="B2037" s="9" t="s">
        <v>720</v>
      </c>
    </row>
    <row r="2038" spans="1:9">
      <c r="A2038" s="4"/>
      <c r="B2038" s="4"/>
      <c r="C2038" s="4"/>
      <c r="D2038" s="4"/>
      <c r="E2038" s="4"/>
      <c r="G2038" s="4"/>
      <c r="H2038" s="4"/>
    </row>
    <row r="2039" spans="1:9">
      <c r="A2039" s="4"/>
      <c r="B2039" s="4" t="s">
        <v>598</v>
      </c>
      <c r="C2039" s="4"/>
      <c r="D2039" s="4"/>
      <c r="E2039" s="4"/>
      <c r="G2039" s="4"/>
      <c r="H2039" s="4"/>
    </row>
    <row r="2040" spans="1:9">
      <c r="A2040" s="4"/>
      <c r="B2040" s="4" t="s">
        <v>614</v>
      </c>
      <c r="C2040" s="7">
        <v>1600</v>
      </c>
      <c r="D2040" s="4" t="s">
        <v>32</v>
      </c>
      <c r="E2040" s="7">
        <v>3720</v>
      </c>
      <c r="F2040" s="7">
        <f>C2040*E2040</f>
        <v>5952000</v>
      </c>
      <c r="G2040" s="4"/>
      <c r="H2040" s="7">
        <f>PRODUCT(F2040,G2040)</f>
        <v>5952000</v>
      </c>
    </row>
    <row r="2041" spans="1:9">
      <c r="A2041" s="4"/>
      <c r="B2041" s="4" t="s">
        <v>649</v>
      </c>
      <c r="C2041" s="7">
        <v>1600</v>
      </c>
      <c r="D2041" s="4" t="s">
        <v>32</v>
      </c>
      <c r="E2041" s="7">
        <v>3720</v>
      </c>
      <c r="F2041" s="12">
        <v>5952000</v>
      </c>
      <c r="G2041" s="4"/>
      <c r="H2041" s="12">
        <v>5952000</v>
      </c>
    </row>
    <row r="2042" spans="1:9">
      <c r="A2042" s="4"/>
      <c r="B2042" s="4" t="s">
        <v>691</v>
      </c>
      <c r="C2042" s="4"/>
      <c r="D2042" s="4"/>
      <c r="E2042" s="4"/>
      <c r="G2042" s="4"/>
      <c r="H2042" s="4"/>
    </row>
    <row r="2043" spans="1:9">
      <c r="A2043" s="4"/>
      <c r="B2043" s="4" t="s">
        <v>434</v>
      </c>
      <c r="C2043" s="7">
        <v>1</v>
      </c>
      <c r="D2043" s="4" t="s">
        <v>44</v>
      </c>
      <c r="E2043" s="7">
        <v>75000</v>
      </c>
      <c r="F2043" s="7">
        <f>C2043*E2043</f>
        <v>75000</v>
      </c>
      <c r="G2043" s="4"/>
      <c r="H2043" s="7">
        <f>PRODUCT(F2043,G2043)</f>
        <v>75000</v>
      </c>
    </row>
    <row r="2044" spans="1:9">
      <c r="A2044" s="4"/>
      <c r="B2044" s="4" t="s">
        <v>436</v>
      </c>
      <c r="C2044" s="7">
        <v>160</v>
      </c>
      <c r="D2044" s="4" t="s">
        <v>32</v>
      </c>
      <c r="E2044" s="7">
        <v>500</v>
      </c>
      <c r="F2044" s="7">
        <f>C2044*E2044</f>
        <v>80000</v>
      </c>
      <c r="G2044" s="4"/>
      <c r="H2044" s="7">
        <f>PRODUCT(F2044,G2044)</f>
        <v>80000</v>
      </c>
    </row>
    <row r="2045" spans="1:9">
      <c r="A2045" s="4"/>
      <c r="B2045" s="4" t="s">
        <v>603</v>
      </c>
      <c r="C2045" s="7">
        <v>1600</v>
      </c>
      <c r="D2045" s="4" t="s">
        <v>32</v>
      </c>
      <c r="E2045" s="7">
        <v>3816.875</v>
      </c>
      <c r="F2045" s="12">
        <v>6107000</v>
      </c>
      <c r="G2045" s="4"/>
      <c r="H2045" s="12">
        <v>6107000</v>
      </c>
    </row>
    <row r="2046" spans="1:9">
      <c r="B2046" s="5" t="s">
        <v>721</v>
      </c>
      <c r="C2046" s="8">
        <v>1600</v>
      </c>
      <c r="D2046" s="5" t="s">
        <v>32</v>
      </c>
      <c r="E2046" s="8">
        <v>3816.875</v>
      </c>
      <c r="F2046" s="8">
        <f>SUM(H2038:H2040,H2042:H2044,H2046:H2046)</f>
        <v>6107000</v>
      </c>
      <c r="G2046" s="5"/>
      <c r="I2046" s="8">
        <f>PRODUCT(F2046,G2046)</f>
        <v>6107000</v>
      </c>
    </row>
    <row r="2048" spans="1:9">
      <c r="A2048" s="9"/>
      <c r="B2048" s="9" t="s">
        <v>722</v>
      </c>
    </row>
    <row r="2049" spans="1:8">
      <c r="A2049" s="4"/>
      <c r="B2049" s="4"/>
      <c r="C2049" s="4"/>
      <c r="D2049" s="4"/>
      <c r="E2049" s="4"/>
      <c r="G2049" s="4"/>
      <c r="H2049" s="4"/>
    </row>
    <row r="2050" spans="1:8">
      <c r="A2050" s="4"/>
      <c r="B2050" s="4" t="s">
        <v>426</v>
      </c>
      <c r="C2050" s="4"/>
      <c r="D2050" s="4"/>
      <c r="E2050" s="4"/>
      <c r="G2050" s="4"/>
      <c r="H2050" s="4"/>
    </row>
    <row r="2051" spans="1:8">
      <c r="A2051" s="4"/>
      <c r="B2051" s="4" t="s">
        <v>440</v>
      </c>
      <c r="C2051" s="4"/>
      <c r="D2051" s="4"/>
      <c r="E2051" s="4"/>
      <c r="G2051" s="4"/>
      <c r="H2051" s="4"/>
    </row>
    <row r="2052" spans="1:8">
      <c r="A2052" s="4"/>
      <c r="B2052" s="4"/>
      <c r="C2052" s="4"/>
      <c r="D2052" s="4"/>
      <c r="E2052" s="4"/>
      <c r="G2052" s="4"/>
      <c r="H2052" s="4"/>
    </row>
    <row r="2053" spans="1:8">
      <c r="A2053" s="4"/>
      <c r="B2053" s="4"/>
      <c r="C2053" s="4"/>
      <c r="D2053" s="4"/>
      <c r="E2053" s="4"/>
      <c r="G2053" s="4"/>
      <c r="H2053" s="4"/>
    </row>
    <row r="2054" spans="1:8">
      <c r="A2054" s="4"/>
      <c r="B2054" s="4" t="s">
        <v>467</v>
      </c>
      <c r="C2054" s="4"/>
      <c r="D2054" s="4"/>
      <c r="E2054" s="4"/>
      <c r="G2054" s="4"/>
      <c r="H2054" s="4"/>
    </row>
    <row r="2055" spans="1:8">
      <c r="A2055" s="4"/>
      <c r="B2055" s="4" t="s">
        <v>648</v>
      </c>
      <c r="C2055" s="4"/>
      <c r="D2055" s="4"/>
      <c r="E2055" s="4"/>
      <c r="G2055" s="4"/>
      <c r="H2055" s="4"/>
    </row>
    <row r="2056" spans="1:8">
      <c r="A2056" s="4"/>
      <c r="B2056" s="4" t="s">
        <v>454</v>
      </c>
      <c r="C2056" s="7">
        <v>2880</v>
      </c>
      <c r="D2056" s="4" t="s">
        <v>32</v>
      </c>
      <c r="E2056" s="7">
        <v>3520</v>
      </c>
      <c r="F2056" s="7">
        <f>C2056*E2056</f>
        <v>10137600</v>
      </c>
      <c r="G2056" s="4"/>
      <c r="H2056" s="7">
        <f>PRODUCT(F2056,G2056)</f>
        <v>10137600</v>
      </c>
    </row>
    <row r="2057" spans="1:8">
      <c r="A2057" s="4"/>
      <c r="B2057" s="4" t="s">
        <v>444</v>
      </c>
      <c r="C2057" s="7">
        <v>800</v>
      </c>
      <c r="D2057" s="4" t="s">
        <v>32</v>
      </c>
      <c r="E2057" s="7">
        <v>2610</v>
      </c>
      <c r="F2057" s="7">
        <f>C2057*E2057</f>
        <v>2088000</v>
      </c>
      <c r="G2057" s="4"/>
      <c r="H2057" s="7">
        <f>PRODUCT(F2057,G2057)</f>
        <v>2088000</v>
      </c>
    </row>
    <row r="2058" spans="1:8">
      <c r="A2058" s="4"/>
      <c r="B2058" s="4" t="s">
        <v>455</v>
      </c>
      <c r="C2058" s="7">
        <v>320</v>
      </c>
      <c r="D2058" s="4" t="s">
        <v>32</v>
      </c>
      <c r="E2058" s="7">
        <v>1440</v>
      </c>
      <c r="F2058" s="7">
        <f>C2058*E2058</f>
        <v>460800</v>
      </c>
      <c r="G2058" s="4"/>
      <c r="H2058" s="7">
        <f>PRODUCT(F2058,G2058)</f>
        <v>460800</v>
      </c>
    </row>
    <row r="2059" spans="1:8">
      <c r="A2059" s="4"/>
      <c r="B2059" s="4" t="s">
        <v>468</v>
      </c>
      <c r="C2059" s="7">
        <v>4000</v>
      </c>
      <c r="D2059" s="4" t="s">
        <v>32</v>
      </c>
      <c r="E2059" s="7">
        <v>3171.6</v>
      </c>
      <c r="F2059" s="12">
        <v>12686400</v>
      </c>
      <c r="G2059" s="4"/>
      <c r="H2059" s="12">
        <v>12686400</v>
      </c>
    </row>
    <row r="2060" spans="1:8">
      <c r="A2060" s="4"/>
      <c r="B2060" s="4" t="s">
        <v>691</v>
      </c>
      <c r="C2060" s="4"/>
      <c r="D2060" s="4"/>
      <c r="E2060" s="4"/>
      <c r="G2060" s="4"/>
      <c r="H2060" s="4"/>
    </row>
    <row r="2061" spans="1:8">
      <c r="A2061" s="4"/>
      <c r="B2061" s="4" t="s">
        <v>457</v>
      </c>
      <c r="C2061" s="7">
        <v>4000</v>
      </c>
      <c r="D2061" s="4" t="s">
        <v>32</v>
      </c>
      <c r="E2061" s="7">
        <v>100</v>
      </c>
      <c r="F2061" s="7">
        <f>C2061*E2061</f>
        <v>400000</v>
      </c>
      <c r="G2061" s="4"/>
      <c r="H2061" s="7">
        <f>PRODUCT(F2061,G2061)</f>
        <v>400000</v>
      </c>
    </row>
    <row r="2062" spans="1:8">
      <c r="A2062" s="4"/>
      <c r="B2062" s="4" t="s">
        <v>434</v>
      </c>
      <c r="C2062" s="7">
        <v>1</v>
      </c>
      <c r="D2062" s="4" t="s">
        <v>44</v>
      </c>
      <c r="E2062" s="7">
        <v>100000</v>
      </c>
      <c r="F2062" s="7">
        <f>C2062*E2062</f>
        <v>100000</v>
      </c>
      <c r="G2062" s="4"/>
      <c r="H2062" s="7">
        <f>PRODUCT(F2062,G2062)</f>
        <v>100000</v>
      </c>
    </row>
    <row r="2063" spans="1:8">
      <c r="A2063" s="4"/>
      <c r="B2063" s="4" t="s">
        <v>436</v>
      </c>
      <c r="C2063" s="7">
        <v>100</v>
      </c>
      <c r="D2063" s="4" t="s">
        <v>32</v>
      </c>
      <c r="E2063" s="7">
        <v>500</v>
      </c>
      <c r="F2063" s="7">
        <f>C2063*E2063</f>
        <v>50000</v>
      </c>
      <c r="G2063" s="4"/>
      <c r="H2063" s="7">
        <f>PRODUCT(F2063,G2063)</f>
        <v>50000</v>
      </c>
    </row>
    <row r="2064" spans="1:8">
      <c r="A2064" s="4"/>
      <c r="B2064" s="4" t="s">
        <v>469</v>
      </c>
      <c r="C2064" s="7">
        <v>4000</v>
      </c>
      <c r="D2064" s="4" t="s">
        <v>32</v>
      </c>
      <c r="E2064" s="7">
        <v>3309.1</v>
      </c>
      <c r="F2064" s="12">
        <v>13236400</v>
      </c>
      <c r="G2064" s="4"/>
      <c r="H2064" s="12">
        <v>13236400</v>
      </c>
    </row>
    <row r="2065" spans="1:9">
      <c r="A2065" s="4"/>
      <c r="B2065" s="4" t="s">
        <v>460</v>
      </c>
      <c r="C2065" s="7">
        <v>40</v>
      </c>
      <c r="D2065" s="4" t="s">
        <v>46</v>
      </c>
      <c r="E2065" s="7">
        <v>330910</v>
      </c>
      <c r="G2065" s="4"/>
      <c r="H2065" s="4"/>
    </row>
    <row r="2066" spans="1:9">
      <c r="A2066" s="4"/>
      <c r="B2066" s="4"/>
      <c r="C2066" s="4"/>
      <c r="D2066" s="4"/>
      <c r="E2066" s="4"/>
      <c r="G2066" s="4"/>
      <c r="H2066" s="4"/>
    </row>
    <row r="2067" spans="1:9">
      <c r="A2067" s="4"/>
      <c r="B2067" s="4" t="s">
        <v>470</v>
      </c>
      <c r="C2067" s="4"/>
      <c r="D2067" s="4"/>
      <c r="E2067" s="4"/>
      <c r="G2067" s="4"/>
      <c r="H2067" s="4"/>
    </row>
    <row r="2068" spans="1:9">
      <c r="A2068" s="4"/>
      <c r="B2068" s="4" t="s">
        <v>648</v>
      </c>
      <c r="C2068" s="4"/>
      <c r="D2068" s="4"/>
      <c r="E2068" s="4"/>
      <c r="G2068" s="4"/>
      <c r="H2068" s="4"/>
    </row>
    <row r="2069" spans="1:9">
      <c r="A2069" s="4"/>
      <c r="B2069" s="4" t="s">
        <v>454</v>
      </c>
      <c r="C2069" s="7">
        <v>2880</v>
      </c>
      <c r="D2069" s="4" t="s">
        <v>32</v>
      </c>
      <c r="E2069" s="7">
        <v>3520</v>
      </c>
      <c r="F2069" s="7">
        <f>C2069*E2069</f>
        <v>10137600</v>
      </c>
      <c r="G2069" s="4"/>
      <c r="H2069" s="7">
        <f>PRODUCT(F2069,G2069)</f>
        <v>10137600</v>
      </c>
    </row>
    <row r="2070" spans="1:9">
      <c r="A2070" s="4"/>
      <c r="B2070" s="4" t="s">
        <v>444</v>
      </c>
      <c r="C2070" s="7">
        <v>800</v>
      </c>
      <c r="D2070" s="4" t="s">
        <v>32</v>
      </c>
      <c r="E2070" s="7">
        <v>2610</v>
      </c>
      <c r="F2070" s="7">
        <f>C2070*E2070</f>
        <v>2088000</v>
      </c>
      <c r="G2070" s="4"/>
      <c r="H2070" s="7">
        <f>PRODUCT(F2070,G2070)</f>
        <v>2088000</v>
      </c>
    </row>
    <row r="2071" spans="1:9">
      <c r="A2071" s="4"/>
      <c r="B2071" s="4" t="s">
        <v>455</v>
      </c>
      <c r="C2071" s="7">
        <v>320</v>
      </c>
      <c r="D2071" s="4" t="s">
        <v>32</v>
      </c>
      <c r="E2071" s="7">
        <v>1440</v>
      </c>
      <c r="F2071" s="7">
        <f>C2071*E2071</f>
        <v>460800</v>
      </c>
      <c r="G2071" s="4"/>
      <c r="H2071" s="7">
        <f>PRODUCT(F2071,G2071)</f>
        <v>460800</v>
      </c>
    </row>
    <row r="2072" spans="1:9">
      <c r="A2072" s="4"/>
      <c r="B2072" s="4" t="s">
        <v>471</v>
      </c>
      <c r="C2072" s="7">
        <v>4000</v>
      </c>
      <c r="D2072" s="4" t="s">
        <v>32</v>
      </c>
      <c r="E2072" s="7">
        <v>3171.6</v>
      </c>
      <c r="F2072" s="12">
        <v>12686400</v>
      </c>
      <c r="G2072" s="4"/>
      <c r="H2072" s="12">
        <v>12686400</v>
      </c>
    </row>
    <row r="2073" spans="1:9">
      <c r="A2073" s="4"/>
      <c r="B2073" s="4" t="s">
        <v>691</v>
      </c>
      <c r="C2073" s="4"/>
      <c r="D2073" s="4"/>
      <c r="E2073" s="4"/>
      <c r="G2073" s="4"/>
      <c r="H2073" s="4"/>
    </row>
    <row r="2074" spans="1:9">
      <c r="A2074" s="4"/>
      <c r="B2074" s="4" t="s">
        <v>457</v>
      </c>
      <c r="C2074" s="7">
        <v>4000</v>
      </c>
      <c r="D2074" s="4" t="s">
        <v>32</v>
      </c>
      <c r="E2074" s="7">
        <v>100</v>
      </c>
      <c r="F2074" s="7">
        <f>C2074*E2074</f>
        <v>400000</v>
      </c>
      <c r="G2074" s="4"/>
      <c r="H2074" s="7">
        <f>PRODUCT(F2074,G2074)</f>
        <v>400000</v>
      </c>
    </row>
    <row r="2075" spans="1:9">
      <c r="A2075" s="4"/>
      <c r="B2075" s="4" t="s">
        <v>434</v>
      </c>
      <c r="C2075" s="7">
        <v>1</v>
      </c>
      <c r="D2075" s="4" t="s">
        <v>44</v>
      </c>
      <c r="E2075" s="7">
        <v>100000</v>
      </c>
      <c r="F2075" s="7">
        <f>C2075*E2075</f>
        <v>100000</v>
      </c>
      <c r="G2075" s="4"/>
      <c r="H2075" s="7">
        <f>PRODUCT(F2075,G2075)</f>
        <v>100000</v>
      </c>
    </row>
    <row r="2076" spans="1:9">
      <c r="A2076" s="4"/>
      <c r="B2076" s="4" t="s">
        <v>436</v>
      </c>
      <c r="C2076" s="7">
        <v>100</v>
      </c>
      <c r="D2076" s="4" t="s">
        <v>32</v>
      </c>
      <c r="E2076" s="7">
        <v>500</v>
      </c>
      <c r="F2076" s="7">
        <f>C2076*E2076</f>
        <v>50000</v>
      </c>
      <c r="G2076" s="4"/>
      <c r="H2076" s="7">
        <f>PRODUCT(F2076,G2076)</f>
        <v>50000</v>
      </c>
    </row>
    <row r="2077" spans="1:9">
      <c r="A2077" s="4"/>
      <c r="B2077" s="4" t="s">
        <v>472</v>
      </c>
      <c r="C2077" s="7">
        <v>4000</v>
      </c>
      <c r="D2077" s="4" t="s">
        <v>32</v>
      </c>
      <c r="E2077" s="7">
        <v>3309.1</v>
      </c>
      <c r="F2077" s="12">
        <v>13236400</v>
      </c>
      <c r="G2077" s="4"/>
      <c r="H2077" s="12">
        <v>13236400</v>
      </c>
    </row>
    <row r="2078" spans="1:9">
      <c r="A2078" s="4"/>
      <c r="B2078" s="4" t="s">
        <v>460</v>
      </c>
      <c r="C2078" s="7">
        <v>40</v>
      </c>
      <c r="D2078" s="4" t="s">
        <v>46</v>
      </c>
      <c r="E2078" s="7">
        <v>330910</v>
      </c>
      <c r="G2078" s="4"/>
      <c r="H2078" s="4"/>
    </row>
    <row r="2079" spans="1:9">
      <c r="B2079" s="5" t="s">
        <v>723</v>
      </c>
      <c r="C2079" s="8">
        <v>8000</v>
      </c>
      <c r="D2079" s="5" t="s">
        <v>32</v>
      </c>
      <c r="E2079" s="8">
        <v>3309.1</v>
      </c>
      <c r="F2079" s="8">
        <f>SUM(H2049:H2058,H2060:H2063,H2065:H2071,H2073:H2076,H2078:H2079)</f>
        <v>26472800</v>
      </c>
      <c r="G2079" s="5"/>
      <c r="I2079" s="8">
        <f>PRODUCT(F2079,G2079)</f>
        <v>26472800</v>
      </c>
    </row>
    <row r="2081" spans="1:9">
      <c r="A2081" s="9"/>
      <c r="B2081" s="9" t="s">
        <v>724</v>
      </c>
    </row>
    <row r="2082" spans="1:9">
      <c r="A2082" s="4"/>
      <c r="B2082" s="4"/>
      <c r="C2082" s="4"/>
      <c r="D2082" s="4"/>
      <c r="E2082" s="4"/>
      <c r="G2082" s="4"/>
      <c r="H2082" s="4"/>
    </row>
    <row r="2083" spans="1:9">
      <c r="A2083" s="4"/>
      <c r="B2083" s="4" t="s">
        <v>573</v>
      </c>
      <c r="C2083" s="4"/>
      <c r="D2083" s="4"/>
      <c r="E2083" s="4"/>
      <c r="G2083" s="4"/>
      <c r="H2083" s="4"/>
    </row>
    <row r="2084" spans="1:9">
      <c r="A2084" s="4"/>
      <c r="B2084" s="4" t="s">
        <v>659</v>
      </c>
      <c r="C2084" s="7">
        <v>4230</v>
      </c>
      <c r="D2084" s="4" t="s">
        <v>32</v>
      </c>
      <c r="E2084" s="7">
        <v>1900</v>
      </c>
      <c r="F2084" s="7">
        <f>C2084*E2084</f>
        <v>8037000</v>
      </c>
      <c r="G2084" s="4"/>
      <c r="H2084" s="7">
        <f>PRODUCT(F2084,G2084)</f>
        <v>8037000</v>
      </c>
    </row>
    <row r="2085" spans="1:9">
      <c r="A2085" s="4"/>
      <c r="B2085" s="4" t="s">
        <v>574</v>
      </c>
      <c r="C2085" s="7">
        <v>4230</v>
      </c>
      <c r="D2085" s="4" t="s">
        <v>32</v>
      </c>
      <c r="E2085" s="7">
        <v>1900</v>
      </c>
      <c r="F2085" s="12">
        <v>8037000</v>
      </c>
      <c r="G2085" s="4"/>
      <c r="H2085" s="12">
        <v>8037000</v>
      </c>
    </row>
    <row r="2086" spans="1:9">
      <c r="A2086" s="4"/>
      <c r="B2086" s="4" t="s">
        <v>692</v>
      </c>
      <c r="C2086" s="7">
        <v>35</v>
      </c>
      <c r="D2086" s="4" t="s">
        <v>46</v>
      </c>
      <c r="E2086" s="7">
        <v>7500</v>
      </c>
      <c r="F2086" s="7">
        <f>C2086*E2086</f>
        <v>262500</v>
      </c>
      <c r="G2086" s="4"/>
      <c r="H2086" s="7">
        <f>PRODUCT(F2086,G2086)</f>
        <v>262500</v>
      </c>
    </row>
    <row r="2087" spans="1:9">
      <c r="A2087" s="4"/>
      <c r="B2087" s="4" t="s">
        <v>574</v>
      </c>
      <c r="C2087" s="7">
        <v>4230</v>
      </c>
      <c r="D2087" s="4" t="s">
        <v>32</v>
      </c>
      <c r="E2087" s="7">
        <v>1962.0567375886501</v>
      </c>
      <c r="F2087" s="12">
        <v>8299500</v>
      </c>
      <c r="G2087" s="4"/>
      <c r="H2087" s="12">
        <v>8299500</v>
      </c>
    </row>
    <row r="2088" spans="1:9">
      <c r="A2088" s="4"/>
      <c r="B2088" s="4" t="s">
        <v>661</v>
      </c>
      <c r="C2088" s="7">
        <v>35</v>
      </c>
      <c r="D2088" s="4" t="s">
        <v>46</v>
      </c>
      <c r="E2088" s="7">
        <v>237128.57142857101</v>
      </c>
      <c r="G2088" s="4"/>
      <c r="H2088" s="4"/>
    </row>
    <row r="2089" spans="1:9">
      <c r="B2089" s="5" t="s">
        <v>725</v>
      </c>
      <c r="C2089" s="8">
        <v>4230</v>
      </c>
      <c r="D2089" s="5" t="s">
        <v>32</v>
      </c>
      <c r="E2089" s="8">
        <v>1962.0567375886501</v>
      </c>
      <c r="F2089" s="8">
        <f>SUM(H2082:H2084,H2086:H2086,H2088:H2089)</f>
        <v>8299500</v>
      </c>
      <c r="G2089" s="5"/>
      <c r="I2089" s="8">
        <f>PRODUCT(F2089,G2089)</f>
        <v>8299500</v>
      </c>
    </row>
    <row r="2091" spans="1:9">
      <c r="A2091" s="9"/>
      <c r="B2091" s="9" t="s">
        <v>726</v>
      </c>
    </row>
    <row r="2092" spans="1:9">
      <c r="A2092" s="4"/>
      <c r="B2092" s="4"/>
      <c r="C2092" s="4"/>
      <c r="D2092" s="4"/>
      <c r="E2092" s="4"/>
      <c r="G2092" s="4"/>
      <c r="H2092" s="4"/>
    </row>
    <row r="2093" spans="1:9">
      <c r="A2093" s="4"/>
      <c r="B2093" s="4" t="s">
        <v>576</v>
      </c>
      <c r="C2093" s="4"/>
      <c r="D2093" s="4"/>
      <c r="E2093" s="4"/>
      <c r="G2093" s="4"/>
      <c r="H2093" s="4"/>
    </row>
    <row r="2094" spans="1:9">
      <c r="A2094" s="4"/>
      <c r="B2094" s="4" t="s">
        <v>669</v>
      </c>
      <c r="C2094" s="7">
        <v>15000</v>
      </c>
      <c r="D2094" s="4" t="s">
        <v>32</v>
      </c>
      <c r="E2094" s="7">
        <v>1900</v>
      </c>
      <c r="F2094" s="7">
        <f>C2094*E2094</f>
        <v>28500000</v>
      </c>
      <c r="G2094" s="4"/>
      <c r="H2094" s="7">
        <f>PRODUCT(F2094,G2094)</f>
        <v>28500000</v>
      </c>
    </row>
    <row r="2095" spans="1:9">
      <c r="A2095" s="4"/>
      <c r="B2095" s="4" t="s">
        <v>578</v>
      </c>
      <c r="C2095" s="7">
        <v>15000</v>
      </c>
      <c r="D2095" s="4" t="s">
        <v>32</v>
      </c>
      <c r="E2095" s="7">
        <v>1900</v>
      </c>
      <c r="F2095" s="12">
        <v>28500000</v>
      </c>
      <c r="G2095" s="4"/>
      <c r="H2095" s="12">
        <v>28500000</v>
      </c>
    </row>
    <row r="2096" spans="1:9">
      <c r="A2096" s="4"/>
      <c r="B2096" s="4" t="s">
        <v>692</v>
      </c>
      <c r="C2096" s="7">
        <v>50</v>
      </c>
      <c r="D2096" s="4" t="s">
        <v>46</v>
      </c>
      <c r="E2096" s="7">
        <v>7500</v>
      </c>
      <c r="F2096" s="7">
        <f>C2096*E2096</f>
        <v>375000</v>
      </c>
      <c r="G2096" s="4"/>
      <c r="H2096" s="7">
        <f>PRODUCT(F2096,G2096)</f>
        <v>375000</v>
      </c>
    </row>
    <row r="2097" spans="1:9">
      <c r="A2097" s="4"/>
      <c r="B2097" s="4" t="s">
        <v>578</v>
      </c>
      <c r="C2097" s="7">
        <v>15000</v>
      </c>
      <c r="D2097" s="4" t="s">
        <v>32</v>
      </c>
      <c r="E2097" s="7">
        <v>1925</v>
      </c>
      <c r="F2097" s="12">
        <v>28875000</v>
      </c>
      <c r="G2097" s="4"/>
      <c r="H2097" s="12">
        <v>28875000</v>
      </c>
    </row>
    <row r="2098" spans="1:9">
      <c r="A2098" s="4"/>
      <c r="B2098" s="4" t="s">
        <v>671</v>
      </c>
      <c r="C2098" s="7">
        <v>50</v>
      </c>
      <c r="D2098" s="4" t="s">
        <v>46</v>
      </c>
      <c r="E2098" s="7">
        <v>577500</v>
      </c>
      <c r="G2098" s="4"/>
      <c r="H2098" s="4"/>
    </row>
    <row r="2099" spans="1:9">
      <c r="B2099" s="5" t="s">
        <v>727</v>
      </c>
      <c r="C2099" s="8">
        <v>15000</v>
      </c>
      <c r="D2099" s="5" t="s">
        <v>32</v>
      </c>
      <c r="E2099" s="8">
        <v>1925</v>
      </c>
      <c r="F2099" s="8">
        <f>SUM(H2092:H2094,H2096:H2096,H2098:H2099)</f>
        <v>28875000</v>
      </c>
      <c r="G2099" s="5"/>
      <c r="I2099" s="8">
        <f>PRODUCT(F2099,G2099)</f>
        <v>28875000</v>
      </c>
    </row>
    <row r="2101" spans="1:9">
      <c r="A2101" s="4"/>
      <c r="B2101" s="4"/>
      <c r="C2101" s="4"/>
      <c r="D2101" s="4"/>
      <c r="E2101" s="4"/>
      <c r="G2101" s="4"/>
      <c r="I2101" s="4"/>
    </row>
    <row r="2102" spans="1:9">
      <c r="A2102" s="4"/>
      <c r="B2102" s="4" t="s">
        <v>503</v>
      </c>
      <c r="C2102" s="7">
        <v>51980</v>
      </c>
      <c r="D2102" s="4" t="s">
        <v>32</v>
      </c>
      <c r="E2102" s="7">
        <v>3077.3905348210801</v>
      </c>
      <c r="F2102" s="12">
        <v>159962760</v>
      </c>
      <c r="G2102" s="4"/>
      <c r="I2102" s="12">
        <v>159962760</v>
      </c>
    </row>
    <row r="2103" spans="1:9">
      <c r="A2103" s="4"/>
      <c r="B2103" s="4"/>
      <c r="C2103" s="4"/>
      <c r="D2103" s="4"/>
      <c r="E2103" s="4"/>
      <c r="G2103" s="4"/>
      <c r="I2103" s="4"/>
    </row>
    <row r="2104" spans="1:9">
      <c r="A2104" s="4"/>
      <c r="B2104" s="4" t="s">
        <v>504</v>
      </c>
      <c r="C2104" s="4"/>
      <c r="D2104" s="4"/>
      <c r="E2104" s="4"/>
      <c r="G2104" s="4"/>
      <c r="I2104" s="4"/>
    </row>
    <row r="2105" spans="1:9">
      <c r="A2105" s="4"/>
      <c r="B2105" s="4" t="s">
        <v>505</v>
      </c>
      <c r="C2105" s="13">
        <v>1</v>
      </c>
      <c r="D2105" s="4" t="s">
        <v>44</v>
      </c>
      <c r="E2105" s="7">
        <v>3210000</v>
      </c>
      <c r="F2105" s="7">
        <f>C2105*E2105</f>
        <v>3210000</v>
      </c>
      <c r="G2105" s="4"/>
      <c r="I2105" s="7">
        <f>PRODUCT(F2105,G2105)</f>
        <v>3210000</v>
      </c>
    </row>
    <row r="2106" spans="1:9">
      <c r="A2106" s="4"/>
      <c r="B2106" s="4" t="s">
        <v>506</v>
      </c>
      <c r="C2106" s="13">
        <v>1</v>
      </c>
      <c r="D2106" s="4" t="s">
        <v>44</v>
      </c>
      <c r="E2106" s="7">
        <v>1605000</v>
      </c>
      <c r="F2106" s="7">
        <f>C2106*E2106</f>
        <v>1605000</v>
      </c>
      <c r="G2106" s="4"/>
      <c r="I2106" s="7">
        <f>PRODUCT(F2106,G2106)</f>
        <v>1605000</v>
      </c>
    </row>
    <row r="2107" spans="1:9">
      <c r="A2107" s="4"/>
      <c r="B2107" s="4" t="s">
        <v>728</v>
      </c>
      <c r="C2107" s="13">
        <v>1</v>
      </c>
      <c r="D2107" s="4" t="s">
        <v>44</v>
      </c>
      <c r="E2107" s="7">
        <v>850000</v>
      </c>
      <c r="F2107" s="7">
        <f>C2107*E2107</f>
        <v>850000</v>
      </c>
      <c r="G2107" s="4"/>
      <c r="I2107" s="7">
        <f>PRODUCT(F2107,G2107)</f>
        <v>850000</v>
      </c>
    </row>
    <row r="2108" spans="1:9">
      <c r="A2108" s="4"/>
      <c r="B2108" s="4" t="s">
        <v>508</v>
      </c>
      <c r="C2108" s="4"/>
      <c r="D2108" s="4"/>
      <c r="E2108" s="4"/>
      <c r="F2108" s="4" t="s">
        <v>404</v>
      </c>
      <c r="G2108" s="4"/>
      <c r="I2108" s="11" t="s">
        <v>404</v>
      </c>
    </row>
    <row r="2109" spans="1:9">
      <c r="A2109" s="4"/>
      <c r="B2109" s="4"/>
      <c r="C2109" s="4"/>
      <c r="D2109" s="4"/>
      <c r="E2109" s="4"/>
      <c r="G2109" s="4"/>
      <c r="I2109" s="4"/>
    </row>
    <row r="2110" spans="1:9">
      <c r="A2110" s="4"/>
      <c r="B2110" s="4" t="s">
        <v>509</v>
      </c>
      <c r="C2110" s="4"/>
      <c r="D2110" s="4"/>
      <c r="E2110" s="4"/>
      <c r="G2110" s="4"/>
      <c r="I2110" s="4"/>
    </row>
    <row r="2111" spans="1:9">
      <c r="A2111" s="4"/>
      <c r="B2111" s="4" t="s">
        <v>624</v>
      </c>
      <c r="C2111" s="7">
        <v>3</v>
      </c>
      <c r="D2111" s="4" t="s">
        <v>61</v>
      </c>
      <c r="E2111" s="7">
        <v>96315460</v>
      </c>
      <c r="F2111" s="12">
        <v>2889463.8</v>
      </c>
      <c r="G2111" s="4"/>
      <c r="I2111" s="7">
        <f>PRODUCT(F2111,G2111)</f>
        <v>2889463.8</v>
      </c>
    </row>
    <row r="2112" spans="1:9">
      <c r="A2112" s="4"/>
      <c r="B2112" s="4"/>
      <c r="C2112" s="4"/>
      <c r="D2112" s="4"/>
      <c r="E2112" s="4"/>
      <c r="G2112" s="4"/>
      <c r="I2112" s="4"/>
    </row>
    <row r="2113" spans="1:11">
      <c r="A2113" s="4"/>
      <c r="B2113" s="4" t="s">
        <v>413</v>
      </c>
      <c r="C2113" s="4"/>
      <c r="D2113" s="4"/>
      <c r="E2113" s="4"/>
      <c r="G2113" s="4"/>
      <c r="I2113" s="4"/>
    </row>
    <row r="2114" spans="1:11">
      <c r="A2114" s="4"/>
      <c r="B2114" s="4" t="s">
        <v>365</v>
      </c>
      <c r="C2114" s="7">
        <v>1</v>
      </c>
      <c r="D2114" s="4" t="s">
        <v>44</v>
      </c>
      <c r="E2114" s="4"/>
      <c r="F2114" s="4" t="s">
        <v>414</v>
      </c>
      <c r="G2114" s="4"/>
      <c r="I2114" s="11" t="s">
        <v>414</v>
      </c>
    </row>
    <row r="2115" spans="1:11">
      <c r="A2115" s="4"/>
      <c r="B2115" s="4" t="s">
        <v>415</v>
      </c>
      <c r="C2115" s="7">
        <v>5</v>
      </c>
      <c r="D2115" s="4" t="s">
        <v>61</v>
      </c>
      <c r="E2115" s="7">
        <v>168517223.80000001</v>
      </c>
      <c r="F2115" s="12">
        <v>8425861.1899999995</v>
      </c>
      <c r="G2115" s="4"/>
      <c r="I2115" s="7">
        <f>PRODUCT(F2115,G2115)</f>
        <v>8425861.1899999995</v>
      </c>
    </row>
    <row r="2116" spans="1:11">
      <c r="A2116" s="4"/>
      <c r="B2116" s="4"/>
      <c r="C2116" s="4"/>
      <c r="D2116" s="4"/>
      <c r="E2116" s="4"/>
      <c r="G2116" s="4"/>
      <c r="I2116" s="4"/>
    </row>
    <row r="2117" spans="1:11">
      <c r="A2117" s="4"/>
      <c r="B2117" s="4" t="s">
        <v>418</v>
      </c>
      <c r="C2117" s="4"/>
      <c r="D2117" s="4"/>
      <c r="E2117" s="4"/>
      <c r="G2117" s="4"/>
      <c r="I2117" s="4"/>
    </row>
    <row r="2118" spans="1:11">
      <c r="A2118" s="4"/>
      <c r="B2118" s="4" t="s">
        <v>419</v>
      </c>
      <c r="C2118" s="15">
        <v>7</v>
      </c>
      <c r="D2118" s="4" t="s">
        <v>61</v>
      </c>
      <c r="E2118" s="7">
        <v>176943084.99000001</v>
      </c>
      <c r="F2118" s="12">
        <v>12386015.9493</v>
      </c>
      <c r="G2118" s="4"/>
      <c r="I2118" s="7">
        <f>PRODUCT(F2118,G2118)</f>
        <v>12386015.9493</v>
      </c>
    </row>
    <row r="2119" spans="1:11">
      <c r="A2119" s="4"/>
      <c r="B2119" s="4" t="s">
        <v>512</v>
      </c>
      <c r="C2119" s="15">
        <v>1</v>
      </c>
      <c r="D2119" s="4" t="s">
        <v>61</v>
      </c>
      <c r="E2119" s="7">
        <v>162852223.80000001</v>
      </c>
      <c r="F2119" s="12">
        <v>1628522.2379999999</v>
      </c>
      <c r="G2119" s="4"/>
      <c r="I2119" s="7">
        <f>PRODUCT(F2119,G2119)</f>
        <v>1628522.2379999999</v>
      </c>
    </row>
    <row r="2120" spans="1:11">
      <c r="A2120" s="4"/>
      <c r="B2120" s="4" t="s">
        <v>420</v>
      </c>
      <c r="C2120" s="15">
        <v>0.5</v>
      </c>
      <c r="D2120" s="4" t="s">
        <v>61</v>
      </c>
      <c r="E2120" s="7">
        <v>162852223.80000001</v>
      </c>
      <c r="F2120" s="12">
        <v>812377.01899999997</v>
      </c>
      <c r="G2120" s="4"/>
      <c r="I2120" s="7">
        <f>PRODUCT(F2120,G2120)</f>
        <v>812377.01899999997</v>
      </c>
    </row>
    <row r="2121" spans="1:11">
      <c r="A2121" s="4"/>
      <c r="B2121" s="4" t="s">
        <v>63</v>
      </c>
      <c r="C2121" s="4"/>
      <c r="D2121" s="4"/>
      <c r="E2121" s="4"/>
      <c r="F2121" s="4" t="s">
        <v>404</v>
      </c>
      <c r="G2121" s="4"/>
      <c r="I2121" s="11" t="s">
        <v>404</v>
      </c>
    </row>
    <row r="2122" spans="1:11">
      <c r="A2122" s="4"/>
      <c r="B2122" s="4"/>
      <c r="C2122" s="4"/>
      <c r="D2122" s="4"/>
      <c r="E2122" s="4"/>
      <c r="G2122" s="4"/>
      <c r="I2122" s="4"/>
    </row>
    <row r="2123" spans="1:11">
      <c r="A2123" s="4"/>
      <c r="B2123" s="4" t="s">
        <v>513</v>
      </c>
      <c r="C2123" s="4"/>
      <c r="D2123" s="4"/>
      <c r="E2123" s="4"/>
      <c r="F2123" s="12">
        <v>191770000.1963</v>
      </c>
      <c r="G2123" s="4"/>
      <c r="I2123" s="12">
        <v>191770000.1963</v>
      </c>
    </row>
    <row r="2124" spans="1:11">
      <c r="A2124" s="4"/>
      <c r="B2124" s="4"/>
      <c r="C2124" s="4"/>
      <c r="D2124" s="4"/>
      <c r="E2124" s="4"/>
      <c r="G2124" s="4"/>
      <c r="I2124" s="4"/>
    </row>
    <row r="2125" spans="1:11">
      <c r="A2125" s="4"/>
      <c r="B2125" s="4" t="s">
        <v>729</v>
      </c>
      <c r="C2125" s="4"/>
      <c r="D2125" s="4"/>
      <c r="E2125" s="4"/>
      <c r="F2125" s="12">
        <v>218350000.25358501</v>
      </c>
      <c r="G2125" s="4"/>
      <c r="I2125" s="12">
        <v>218350000.25358501</v>
      </c>
    </row>
    <row r="2126" spans="1:11">
      <c r="B2126" s="5" t="s">
        <v>730</v>
      </c>
      <c r="C2126" s="5"/>
      <c r="D2126" s="5"/>
      <c r="E2126" s="5"/>
      <c r="F2126" s="8">
        <f>SUM(I1855:I1938,I1940:I1952,I1954:I2101,I2103:I2122,I2124:I2124,I2126:I2126)</f>
        <v>218350000.25358462</v>
      </c>
      <c r="G2126" s="5"/>
      <c r="J2126" s="8">
        <f>PRODUCT(F2126,G2126)</f>
        <v>218350000.25358462</v>
      </c>
      <c r="K2126" s="5"/>
    </row>
    <row r="2129" spans="2:10">
      <c r="B2129" s="5" t="s">
        <v>731</v>
      </c>
      <c r="J2129" s="8">
        <f>SUM(J5:J2126)</f>
        <v>1530000000.4501688</v>
      </c>
    </row>
  </sheetData>
  <mergeCells count="2">
    <mergeCell ref="A1:J1"/>
    <mergeCell ref="A2:J2"/>
  </mergeCells>
  <pageMargins left="0.75" right="0.75" top="1" bottom="1" header="0.5" footer="0.5"/>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E8BACDE5CE1F478E642FA314FD8E98" ma:contentTypeVersion="17" ma:contentTypeDescription="Create a new document." ma:contentTypeScope="" ma:versionID="f22ff5e72c9ce1b4403dff5416d2cae2">
  <xsd:schema xmlns:xsd="http://www.w3.org/2001/XMLSchema" xmlns:xs="http://www.w3.org/2001/XMLSchema" xmlns:p="http://schemas.microsoft.com/office/2006/metadata/properties" xmlns:ns2="02bc22b4-a09a-4629-9962-abe08ba3d882" xmlns:ns3="e8204915-b704-4a33-90c4-6272feb2af62" xmlns:ns4="2d221494-178b-4357-bea6-3a87c5967eb4" targetNamespace="http://schemas.microsoft.com/office/2006/metadata/properties" ma:root="true" ma:fieldsID="2e5a2173be16325a9f112d9ffeae645a" ns2:_="" ns3:_="" ns4:_="">
    <xsd:import namespace="02bc22b4-a09a-4629-9962-abe08ba3d882"/>
    <xsd:import namespace="e8204915-b704-4a33-90c4-6272feb2af62"/>
    <xsd:import namespace="2d221494-178b-4357-bea6-3a87c5967e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4:TaxCatchAll"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bc22b4-a09a-4629-9962-abe08ba3d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be76f96-e7f0-4e7c-b4d8-bf0f4c547e18"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204915-b704-4a33-90c4-6272feb2af62"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221494-178b-4357-bea6-3a87c5967eb4"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16206559-f61d-4cc1-85e4-e0bc11a6ea83}" ma:internalName="TaxCatchAll" ma:showField="CatchAllData" ma:web="e8204915-b704-4a33-90c4-6272feb2af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2bc22b4-a09a-4629-9962-abe08ba3d882">
      <Terms xmlns="http://schemas.microsoft.com/office/infopath/2007/PartnerControls"/>
    </lcf76f155ced4ddcb4097134ff3c332f>
    <TaxCatchAll xmlns="2d221494-178b-4357-bea6-3a87c5967eb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168DF2-5B1E-4797-B1E8-53B6A4B6661A}"/>
</file>

<file path=customXml/itemProps2.xml><?xml version="1.0" encoding="utf-8"?>
<ds:datastoreItem xmlns:ds="http://schemas.openxmlformats.org/officeDocument/2006/customXml" ds:itemID="{A198B9A7-3B49-4ED2-B754-68F8935E5588}"/>
</file>

<file path=customXml/itemProps3.xml><?xml version="1.0" encoding="utf-8"?>
<ds:datastoreItem xmlns:ds="http://schemas.openxmlformats.org/officeDocument/2006/customXml" ds:itemID="{CEC44716-A91D-403A-8697-F0F464A0738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Andrew Chung</cp:lastModifiedBy>
  <cp:revision/>
  <dcterms:created xsi:type="dcterms:W3CDTF">2022-01-19T00:12:00Z</dcterms:created>
  <dcterms:modified xsi:type="dcterms:W3CDTF">2022-01-19T00:12:00Z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0x010100E7E8BACDE5CE1F478E642FA314FD8E98</vt:lpwstr>
  </property>
</Properties>
</file>